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bookViews>
  <sheets>
    <sheet name="汇总表" sheetId="12" r:id="rId1"/>
    <sheet name="招标清单-污水厂" sheetId="9" r:id="rId2"/>
    <sheet name="招标清单-供水厂" sheetId="13" r:id="rId3"/>
    <sheet name="招标清单-电厂" sheetId="11" r:id="rId4"/>
  </sheets>
  <definedNames>
    <definedName name="_xlnm.Print_Titles" localSheetId="1">'招标清单-污水厂'!$1:$3</definedName>
    <definedName name="_xlnm.Print_Area" localSheetId="1">'招标清单-污水厂'!$A$1:$S$16</definedName>
    <definedName name="_xlnm.Print_Titles" localSheetId="2">'招标清单-供水厂'!$1:$3</definedName>
    <definedName name="_xlnm.Print_Area" localSheetId="2">'招标清单-供水厂'!$A$1:$R$11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<sst xmlns="http://schemas.openxmlformats.org/spreadsheetml/2006/main" count="167" uniqueCount="84">
  <si>
    <t>汇总表</t>
  </si>
  <si>
    <t>序号</t>
  </si>
  <si>
    <t>项目名称</t>
  </si>
  <si>
    <t>不含税合计
（元）</t>
  </si>
  <si>
    <t>税金（%）</t>
  </si>
  <si>
    <t>含税合计
（元）</t>
  </si>
  <si>
    <t>备注</t>
  </si>
  <si>
    <t>玉林(福绵)节能环保产业园南部污水处理厂及中水回用设施建设项目(一期二标段5万吨/天)</t>
  </si>
  <si>
    <t>玉林(福绵)节能环保产业园南部工业供水厂建设项目(二期5万吨/天)</t>
  </si>
  <si>
    <t>玉林（福绵）节能环保产业园南片区热电联产项目（一期）-二阶段-脱硫综合楼及7.95m平台</t>
  </si>
  <si>
    <t>合  计（元）</t>
  </si>
  <si>
    <t>钢筋工程招标清单2025.9.4</t>
  </si>
  <si>
    <t>工程名称：玉林(福绵)节能环保产业园南部污水处理厂及中水回用设施建设项目(一期二标段5万吨/天)</t>
  </si>
  <si>
    <t>名称</t>
  </si>
  <si>
    <t>分包形式</t>
  </si>
  <si>
    <t>工程量计算规则</t>
  </si>
  <si>
    <t>计量
单位</t>
  </si>
  <si>
    <t>生化组合池工程量</t>
  </si>
  <si>
    <t>生化沉淀、二级沉淀及臭氧组合池工程量</t>
  </si>
  <si>
    <t>综合设备间工程量</t>
  </si>
  <si>
    <t>污泥浓缩池工程量</t>
  </si>
  <si>
    <t>污泥脱水间及事故应急池工程量</t>
  </si>
  <si>
    <t>室外工程量</t>
  </si>
  <si>
    <t>暂定
工程量A</t>
  </si>
  <si>
    <t>人工费B
（元）</t>
  </si>
  <si>
    <t>主材费C
（元）</t>
  </si>
  <si>
    <t>辅材费D
（元）</t>
  </si>
  <si>
    <t>除主材、辅材、人工费、税金以外的其他费用E
（元）</t>
  </si>
  <si>
    <t>不含税
综合单价F=B+C+D+E
（元）</t>
  </si>
  <si>
    <t>不含税
综合合价G=A*F
（元）</t>
  </si>
  <si>
    <t>一</t>
  </si>
  <si>
    <t>主体工程（包含生化组合池、生化沉淀、二级沉淀及臭氧组合池、综合设备间、污泥浓缩池、污泥脱水间及事故应急池）</t>
  </si>
  <si>
    <t>钢筋制作、绑扎</t>
  </si>
  <si>
    <t>包人工包机械
包辅材</t>
  </si>
  <si>
    <t>工程量计算规则执行《2018广东省建筑与装饰工程计价定额》</t>
  </si>
  <si>
    <t>t</t>
  </si>
  <si>
    <t>/</t>
  </si>
  <si>
    <t>1、钢筋主材甲供；
2、单价已包含本工程所需的隔离网安装费用，不再单独计价</t>
  </si>
  <si>
    <t>钢筋直螺纹套筒（直径φ≥18）</t>
  </si>
  <si>
    <t>包工包料</t>
  </si>
  <si>
    <t>工程量计算规则执行《2018广东省建筑与装饰工程计价定额》，最终结算量按80%计算。</t>
  </si>
  <si>
    <t>个</t>
  </si>
  <si>
    <t>例如：按图纸及计量规则算出钢筋套筒为100个，则最终结算量为100*80%=80个</t>
  </si>
  <si>
    <t>止水钢板安装</t>
  </si>
  <si>
    <t>按实结算，以实际完成米计算</t>
  </si>
  <si>
    <t>M</t>
  </si>
  <si>
    <t>1、止水钢板主材甲供；</t>
  </si>
  <si>
    <t>主体工程小计</t>
  </si>
  <si>
    <t>元</t>
  </si>
  <si>
    <t>二</t>
  </si>
  <si>
    <t>除第一项以外的其他零星、附属工程</t>
  </si>
  <si>
    <t>室外工程钢筋制作、绑扎</t>
  </si>
  <si>
    <t>工程量计算规则执行《2014江苏省建筑与装饰工程计价定额》</t>
  </si>
  <si>
    <t>1、钢筋主材甲供；
2、包含室外管沟、围墙、道路等工程</t>
  </si>
  <si>
    <t>安全文明工程钢筋制作、绑扎（如化粪池、塔吊基础、施工电梯基础等）</t>
  </si>
  <si>
    <t>按实结算，以实际完成重量计算</t>
  </si>
  <si>
    <t>1、钢筋主材甲供；</t>
  </si>
  <si>
    <t>除第一、第二项以外的其他零星、附属工程小计</t>
  </si>
  <si>
    <t>三</t>
  </si>
  <si>
    <t>不含税工程合计（一+二）</t>
  </si>
  <si>
    <t>四</t>
  </si>
  <si>
    <r>
      <rPr>
        <b/>
        <sz val="12"/>
        <rFont val="宋体"/>
        <charset val="134"/>
      </rPr>
      <t>税金（含税</t>
    </r>
    <r>
      <rPr>
        <b/>
        <u/>
        <sz val="12"/>
        <rFont val="宋体"/>
        <charset val="134"/>
      </rPr>
      <t xml:space="preserve">   %</t>
    </r>
    <r>
      <rPr>
        <b/>
        <sz val="12"/>
        <rFont val="宋体"/>
        <charset val="134"/>
      </rPr>
      <t>）</t>
    </r>
  </si>
  <si>
    <t>五</t>
  </si>
  <si>
    <t>含税工程合计（三+四）</t>
  </si>
  <si>
    <r>
      <rPr>
        <sz val="12"/>
        <rFont val="宋体"/>
        <charset val="134"/>
      </rPr>
      <t>备注：
1、以上价格为含税价，开具票面</t>
    </r>
    <r>
      <rPr>
        <u/>
        <sz val="12"/>
        <rFont val="宋体"/>
        <charset val="134"/>
      </rPr>
      <t xml:space="preserve">    %</t>
    </r>
    <r>
      <rPr>
        <sz val="12"/>
        <rFont val="宋体"/>
        <charset val="134"/>
      </rPr>
      <t xml:space="preserve">增值税专用发票（税率按国家政策执行，造价随之调整）。
2、单价包含完成本项目图纸范围内的全部钢筋工程，包含用地红线外60米以内场地的钢筋二次转运。
</t>
    </r>
    <r>
      <rPr>
        <b/>
        <sz val="12"/>
        <rFont val="宋体"/>
        <charset val="134"/>
      </rPr>
      <t>3、单价已综合考虑现场施工利用钢筋废料、短料接驳所需要的套筒连接费用，不另单独计费。</t>
    </r>
    <r>
      <rPr>
        <sz val="12"/>
        <rFont val="宋体"/>
        <charset val="134"/>
      </rPr>
      <t xml:space="preserve">
4、</t>
    </r>
    <r>
      <rPr>
        <b/>
        <sz val="12"/>
        <rFont val="宋体"/>
        <charset val="134"/>
      </rPr>
      <t>本项目钢筋、止水钢板由甲方提供，其余所有材料、机械均由乙方提供并包含在综合单价内。</t>
    </r>
    <r>
      <rPr>
        <sz val="12"/>
        <rFont val="宋体"/>
        <charset val="134"/>
      </rPr>
      <t xml:space="preserve">
5</t>
    </r>
    <r>
      <rPr>
        <b/>
        <sz val="12"/>
        <rFont val="宋体"/>
        <charset val="134"/>
      </rPr>
      <t>、</t>
    </r>
    <r>
      <rPr>
        <sz val="12"/>
        <rFont val="宋体"/>
        <charset val="134"/>
      </rPr>
      <t xml:space="preserve">包含水池及本项目其他所有附属工程钢筋制作、绑扎。
</t>
    </r>
    <r>
      <rPr>
        <b/>
        <sz val="12"/>
        <rFont val="宋体"/>
        <charset val="134"/>
      </rPr>
      <t>6、本项目甲方提供2台塔吊，施工过程中塔吊无法覆盖所产生的垂直运输费用由乙方自行考虑并包含在单价中，不另计算。
7、钢筋绑扎需要投标单位另行搭设操作架/操作平台的，需严格按照甲方施工方案及合同要求执行，相关费用已考虑在单价内，不另增加费用。
8、 其他费用D：包含机械费、措施费、管理费、利润等除主材、辅材、人工费及税金以外的其他所有费用。
9、本次招标清单编制依据：根据玉林南部污水处理厂及中水回用设施建设项目（一期二标段5万吨天）施工图（建设单位未签字版）编制，工程量暂按玉林污水厂一期建筑面积指标计算，结算时按实际工程量计算。</t>
    </r>
    <r>
      <rPr>
        <sz val="12"/>
        <rFont val="宋体"/>
        <charset val="134"/>
      </rPr>
      <t xml:space="preserve">
10、其余包含施工内容详见合同条款。</t>
    </r>
  </si>
  <si>
    <t>工程名称：玉林(福绵)节能环保产业园南部工业供水厂建设项目(二期5万吨/天)</t>
  </si>
  <si>
    <t>01网格絮凝池及斜管沉淀池工程量</t>
  </si>
  <si>
    <t>02V型滤池工程量</t>
  </si>
  <si>
    <t>03清水池工程量</t>
  </si>
  <si>
    <t>04送水泵房工程量</t>
  </si>
  <si>
    <t>总配水渠、浓缩污泥池、脱水车间及加药间、设备基础改造工程量</t>
  </si>
  <si>
    <t>单价已包含本工程所需的隔离网安装费用，不再单独计价</t>
  </si>
  <si>
    <t>钢筋直螺纹套筒（直径d≥20）</t>
  </si>
  <si>
    <t>安全文明工程钢筋制作、绑扎</t>
  </si>
  <si>
    <t>不含税工程合计（1+2+3+4）</t>
  </si>
  <si>
    <t>含税工程合计（5+6）</t>
  </si>
  <si>
    <r>
      <rPr>
        <sz val="12"/>
        <rFont val="宋体"/>
        <charset val="134"/>
      </rPr>
      <t>备注：
1、以上价格为含税价，开具票面</t>
    </r>
    <r>
      <rPr>
        <u/>
        <sz val="12"/>
        <rFont val="宋体"/>
        <charset val="134"/>
      </rPr>
      <t xml:space="preserve">    %</t>
    </r>
    <r>
      <rPr>
        <sz val="12"/>
        <rFont val="宋体"/>
        <charset val="134"/>
      </rPr>
      <t>增值税专用发票（税率按国家政策执行，造价随之调整）。
2、单价包含完成本项目图纸范围内的全部钢筋工程，包含用地红线外60米以内场地的钢筋二次转运。
3、单价已综合考虑现场施工利用钢筋废料、短料接驳所需要的套筒连接费用，不另单独计费。
4、</t>
    </r>
    <r>
      <rPr>
        <b/>
        <sz val="12"/>
        <rFont val="宋体"/>
        <charset val="134"/>
      </rPr>
      <t>本项目钢筋、止水钢板由甲方提供，其余所有材料、机械均由乙方提供并包含在综合单价内。</t>
    </r>
    <r>
      <rPr>
        <sz val="12"/>
        <rFont val="宋体"/>
        <charset val="134"/>
      </rPr>
      <t xml:space="preserve">
5</t>
    </r>
    <r>
      <rPr>
        <b/>
        <sz val="12"/>
        <rFont val="宋体"/>
        <charset val="134"/>
      </rPr>
      <t>、</t>
    </r>
    <r>
      <rPr>
        <sz val="12"/>
        <rFont val="宋体"/>
        <charset val="134"/>
      </rPr>
      <t xml:space="preserve">包含水池及本项目其他所有附属工程钢筋制作、绑扎。
</t>
    </r>
    <r>
      <rPr>
        <b/>
        <sz val="12"/>
        <rFont val="宋体"/>
        <charset val="134"/>
      </rPr>
      <t>6、本项目甲方不提供塔吊、施工电梯等大型机械设备，施工过程中所需的垂直运输费由乙方自行考虑并包含在单价中，不另计算。
7、钢筋绑扎需要投标单位另行搭设操作架/操作平台的，需严格按照甲方施工方案及合同要求执行，相关费用已考虑在单价内，不另增加费用。
8、本次招标清单编制依据：
9、其余包含施工内容详见合同条款。</t>
    </r>
  </si>
  <si>
    <t>工程名称：玉林（福绵）节能环保产业园南片区热电联产项目（一期）-二阶段-脱硫综合楼及7.95m平台</t>
  </si>
  <si>
    <t>脱硫综合楼工程量</t>
  </si>
  <si>
    <t>7.95m平台工程量</t>
  </si>
  <si>
    <t>钢筋直螺纹套筒</t>
  </si>
  <si>
    <t>不含税工程合计（1+2+3）</t>
  </si>
  <si>
    <t>含税工程合计（4+5）</t>
  </si>
  <si>
    <r>
      <rPr>
        <sz val="12"/>
        <rFont val="宋体"/>
        <charset val="134"/>
      </rPr>
      <t xml:space="preserve">备注：
1、以上价格为含税价，开具票面    %增值税专用发票（税率按国家政策执行，造价随之调整）。
2、单价包含完成本项目图纸范围内的全部钢筋工程，包含用地红线外60米以内场地的钢筋二次转运。
3、单价已综合考虑现场施工利用钢筋废料、短料接驳所需要的套筒连接费用，不另单独计费。
</t>
    </r>
    <r>
      <rPr>
        <b/>
        <sz val="12"/>
        <rFont val="宋体"/>
        <charset val="134"/>
      </rPr>
      <t>4、本项目钢筋、止水钢板由甲方提供，其余所有材料、机械均由乙方提供并包含在综合单价内。</t>
    </r>
    <r>
      <rPr>
        <sz val="12"/>
        <rFont val="宋体"/>
        <charset val="134"/>
      </rPr>
      <t xml:space="preserve">
5、包含水池及本项目其他所有附属工程钢筋制作、绑扎。
</t>
    </r>
    <r>
      <rPr>
        <b/>
        <sz val="12"/>
        <rFont val="宋体"/>
        <charset val="134"/>
      </rPr>
      <t>6、本项目甲方不提供塔吊、施工电梯等大型机械设备，施工过程中所需的垂直运输费由乙方自行考虑并包含在单价中，不另计算。</t>
    </r>
    <r>
      <rPr>
        <sz val="12"/>
        <rFont val="宋体"/>
        <charset val="134"/>
      </rPr>
      <t xml:space="preserve">
</t>
    </r>
    <r>
      <rPr>
        <b/>
        <sz val="12"/>
        <rFont val="宋体"/>
        <charset val="134"/>
      </rPr>
      <t>7、钢筋绑扎需要投标单位另行搭设操作架/操作平台的，需严格按照甲方施工方案及合同要求执行，相关费用已考虑在单价内，不另增加费用。</t>
    </r>
    <r>
      <rPr>
        <sz val="12"/>
        <rFont val="宋体"/>
        <charset val="134"/>
      </rPr>
      <t xml:space="preserve">
8、本次招标清单编制依据：
9、其余包含施工内容详见合同条款。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</si>
</sst>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9"/>
      <color theme="1"/>
      <name val="??"/>
      <charset val="134"/>
      <scheme val="minor"/>
    </font>
    <font>
      <sz val="9"/>
      <name val="宋体"/>
      <charset val="134"/>
    </font>
    <font>
      <b/>
      <sz val="10"/>
      <name val="宋体"/>
      <charset val="134"/>
    </font>
    <font>
      <b/>
      <sz val="9"/>
      <name val="宋体"/>
      <charset val="134"/>
    </font>
    <font>
      <sz val="9"/>
      <name val="??"/>
      <charset val="134"/>
      <scheme val="minor"/>
    </font>
    <font>
      <b/>
      <sz val="9"/>
      <name val="??"/>
      <charset val="134"/>
      <scheme val="minor"/>
    </font>
    <font>
      <b/>
      <sz val="20"/>
      <name val="宋体"/>
      <charset val="134"/>
    </font>
    <font>
      <b/>
      <sz val="11"/>
      <name val="宋体"/>
      <charset val="134"/>
    </font>
    <font>
      <sz val="11"/>
      <name val="宋体"/>
      <charset val="134"/>
    </font>
    <font>
      <b/>
      <sz val="12"/>
      <name val="宋体"/>
      <charset val="134"/>
    </font>
    <font>
      <sz val="12"/>
      <name val="宋体"/>
      <charset val="134"/>
    </font>
    <font>
      <b/>
      <sz val="14"/>
      <name val="??"/>
      <charset val="134"/>
      <scheme val="minor"/>
    </font>
    <font>
      <sz val="11"/>
      <name val="??"/>
      <charset val="134"/>
      <scheme val="minor"/>
    </font>
    <font>
      <sz val="11"/>
      <color rgb="FFFF0000"/>
      <name val="??"/>
      <charset val="134"/>
      <scheme val="minor"/>
    </font>
    <font>
      <b/>
      <sz val="11"/>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u/>
      <sz val="12"/>
      <name val="宋体"/>
      <charset val="134"/>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0" fillId="0" borderId="0"/>
    <xf numFmtId="0" fontId="0" fillId="0" borderId="0"/>
  </cellStyleXfs>
  <cellXfs count="52">
    <xf numFmtId="0" fontId="0" fillId="0" borderId="0" xfId="50"/>
    <xf numFmtId="0" fontId="1" fillId="0" borderId="0" xfId="50" applyFont="1" applyFill="1"/>
    <xf numFmtId="0" fontId="2" fillId="0" borderId="0" xfId="50" applyFont="1" applyFill="1" applyAlignment="1">
      <alignment vertical="center"/>
    </xf>
    <xf numFmtId="0" fontId="3" fillId="0" borderId="0" xfId="50" applyFont="1" applyFill="1" applyAlignment="1">
      <alignment horizontal="center"/>
    </xf>
    <xf numFmtId="0" fontId="4" fillId="0" borderId="0" xfId="50" applyFont="1" applyFill="1"/>
    <xf numFmtId="0" fontId="3" fillId="0" borderId="0" xfId="50" applyFont="1" applyFill="1" applyAlignment="1">
      <alignment horizontal="center" vertical="center"/>
    </xf>
    <xf numFmtId="0" fontId="5" fillId="0" borderId="0" xfId="50" applyFont="1"/>
    <xf numFmtId="0" fontId="1" fillId="0" borderId="0" xfId="50" applyFont="1" applyFill="1" applyAlignment="1">
      <alignment horizontal="left"/>
    </xf>
    <xf numFmtId="0" fontId="1" fillId="0" borderId="0" xfId="50" applyFont="1" applyFill="1" applyAlignment="1">
      <alignment horizontal="center"/>
    </xf>
    <xf numFmtId="176" fontId="1" fillId="0" borderId="0" xfId="50" applyNumberFormat="1" applyFont="1" applyFill="1" applyAlignment="1">
      <alignment horizontal="center"/>
    </xf>
    <xf numFmtId="0" fontId="6" fillId="0" borderId="0" xfId="50" applyFont="1" applyFill="1" applyAlignment="1">
      <alignment horizontal="center" vertical="center" wrapText="1"/>
    </xf>
    <xf numFmtId="0" fontId="6" fillId="0" borderId="0" xfId="50" applyFont="1" applyFill="1" applyAlignment="1">
      <alignment horizontal="left" vertical="center" wrapText="1"/>
    </xf>
    <xf numFmtId="176" fontId="6" fillId="0" borderId="0" xfId="50" applyNumberFormat="1" applyFont="1" applyFill="1" applyAlignment="1">
      <alignment horizontal="center" vertical="center" wrapText="1"/>
    </xf>
    <xf numFmtId="0" fontId="7" fillId="0" borderId="0" xfId="50" applyFont="1" applyFill="1" applyAlignment="1">
      <alignment vertical="center" wrapText="1"/>
    </xf>
    <xf numFmtId="0" fontId="7" fillId="0" borderId="1" xfId="50"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50" applyFont="1" applyFill="1" applyBorder="1" applyAlignment="1">
      <alignment horizontal="left" vertical="center" wrapText="1"/>
    </xf>
    <xf numFmtId="176" fontId="8" fillId="0" borderId="1" xfId="5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9" fillId="0" borderId="2" xfId="50" applyFont="1" applyFill="1" applyBorder="1" applyAlignment="1">
      <alignment horizontal="center" vertical="center"/>
    </xf>
    <xf numFmtId="0" fontId="9" fillId="0" borderId="3" xfId="50" applyFont="1" applyFill="1" applyBorder="1" applyAlignment="1">
      <alignment horizontal="center" vertical="center"/>
    </xf>
    <xf numFmtId="0" fontId="9" fillId="0" borderId="1" xfId="50" applyFont="1" applyFill="1" applyBorder="1" applyAlignment="1">
      <alignment horizontal="left" vertical="center"/>
    </xf>
    <xf numFmtId="0" fontId="10" fillId="0" borderId="1" xfId="50" applyFont="1" applyFill="1" applyBorder="1" applyAlignment="1">
      <alignment horizontal="left" vertical="center" wrapText="1"/>
    </xf>
    <xf numFmtId="0" fontId="7" fillId="0" borderId="0" xfId="50" applyFont="1" applyFill="1" applyAlignment="1">
      <alignment horizontal="left" vertical="center" wrapText="1"/>
    </xf>
    <xf numFmtId="176" fontId="8" fillId="0" borderId="1" xfId="50" applyNumberFormat="1" applyFont="1" applyFill="1" applyBorder="1" applyAlignment="1">
      <alignment horizontal="left" vertical="center" wrapText="1"/>
    </xf>
    <xf numFmtId="176" fontId="7" fillId="0" borderId="1" xfId="50" applyNumberFormat="1" applyFont="1" applyFill="1" applyBorder="1" applyAlignment="1">
      <alignment horizontal="center" vertical="center"/>
    </xf>
    <xf numFmtId="0" fontId="7" fillId="0" borderId="1" xfId="50" applyFont="1" applyFill="1" applyBorder="1" applyAlignment="1">
      <alignment horizontal="center" vertical="center"/>
    </xf>
    <xf numFmtId="0" fontId="7" fillId="0" borderId="0" xfId="50" applyFont="1" applyFill="1" applyAlignment="1">
      <alignment horizontal="center" vertical="center" wrapText="1"/>
    </xf>
    <xf numFmtId="176" fontId="7" fillId="0" borderId="0" xfId="50" applyNumberFormat="1" applyFont="1" applyFill="1" applyAlignment="1">
      <alignment horizontal="center" vertical="center" wrapText="1"/>
    </xf>
    <xf numFmtId="0" fontId="5" fillId="0" borderId="0" xfId="50" applyFont="1" applyFill="1"/>
    <xf numFmtId="0" fontId="3" fillId="0" borderId="0" xfId="50" applyFont="1" applyFill="1"/>
    <xf numFmtId="0" fontId="7" fillId="0" borderId="2" xfId="50" applyFont="1" applyFill="1" applyBorder="1" applyAlignment="1">
      <alignment horizontal="left" vertical="center" wrapText="1"/>
    </xf>
    <xf numFmtId="0" fontId="7" fillId="0" borderId="4" xfId="50" applyFont="1" applyFill="1" applyBorder="1" applyAlignment="1">
      <alignment horizontal="left" vertical="center" wrapText="1"/>
    </xf>
    <xf numFmtId="0" fontId="7" fillId="0" borderId="3" xfId="5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4" fillId="0" borderId="0" xfId="50" applyFont="1" applyAlignment="1">
      <alignment horizontal="center" vertical="center"/>
    </xf>
    <xf numFmtId="0" fontId="5" fillId="0" borderId="0" xfId="50" applyFont="1" applyAlignment="1">
      <alignment horizontal="center" vertical="center"/>
    </xf>
    <xf numFmtId="0" fontId="11" fillId="0" borderId="0" xfId="50" applyFont="1" applyAlignment="1">
      <alignment horizontal="center" vertical="center"/>
    </xf>
    <xf numFmtId="0" fontId="12" fillId="0" borderId="5" xfId="50" applyFont="1" applyBorder="1" applyAlignment="1">
      <alignment horizontal="center" vertical="center"/>
    </xf>
    <xf numFmtId="0" fontId="12" fillId="0" borderId="5" xfId="50" applyFont="1" applyBorder="1" applyAlignment="1">
      <alignment horizontal="center" vertical="center" wrapText="1"/>
    </xf>
    <xf numFmtId="0" fontId="12" fillId="0" borderId="1" xfId="50" applyFont="1" applyBorder="1" applyAlignment="1">
      <alignment horizontal="center" vertical="center"/>
    </xf>
    <xf numFmtId="0" fontId="12" fillId="0" borderId="1" xfId="50" applyFont="1" applyBorder="1" applyAlignment="1">
      <alignment horizontal="center" vertical="center" wrapText="1"/>
    </xf>
    <xf numFmtId="0" fontId="13" fillId="0" borderId="1" xfId="50" applyFont="1" applyBorder="1" applyAlignment="1">
      <alignment horizontal="center" vertical="center"/>
    </xf>
    <xf numFmtId="0" fontId="14" fillId="0" borderId="1" xfId="5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tabSelected="1" workbookViewId="0">
      <selection activeCell="H4" sqref="H4"/>
    </sheetView>
  </sheetViews>
  <sheetFormatPr defaultColWidth="12" defaultRowHeight="27" customHeight="1" outlineLevelRow="5" outlineLevelCol="5"/>
  <cols>
    <col min="1" max="1" width="10.7142857142857" style="43" customWidth="1"/>
    <col min="2" max="2" width="40.4285714285714" style="43" customWidth="1"/>
    <col min="3" max="3" width="17.2857142857143" style="43" customWidth="1"/>
    <col min="4" max="4" width="15.1428571428571" style="43" customWidth="1"/>
    <col min="5" max="5" width="18" style="43" customWidth="1"/>
    <col min="6" max="6" width="24.1428571428571" style="43" customWidth="1"/>
    <col min="7" max="16364" width="12" style="43" customWidth="1"/>
    <col min="16365" max="16384" width="12" style="43"/>
  </cols>
  <sheetData>
    <row r="1" s="43" customFormat="1" ht="48" customHeight="1" spans="1:6">
      <c r="A1" s="45" t="s">
        <v>0</v>
      </c>
      <c r="B1" s="45"/>
      <c r="C1" s="45"/>
      <c r="D1" s="45"/>
      <c r="E1" s="45"/>
      <c r="F1" s="45"/>
    </row>
    <row r="2" s="43" customFormat="1" ht="60" customHeight="1" spans="1:6">
      <c r="A2" s="46" t="s">
        <v>1</v>
      </c>
      <c r="B2" s="46" t="s">
        <v>2</v>
      </c>
      <c r="C2" s="47" t="s">
        <v>3</v>
      </c>
      <c r="D2" s="47" t="s">
        <v>4</v>
      </c>
      <c r="E2" s="47" t="s">
        <v>5</v>
      </c>
      <c r="F2" s="48" t="s">
        <v>6</v>
      </c>
    </row>
    <row r="3" s="43" customFormat="1" ht="47" customHeight="1" spans="1:6">
      <c r="A3" s="48">
        <v>1</v>
      </c>
      <c r="B3" s="49" t="s">
        <v>7</v>
      </c>
      <c r="C3" s="50"/>
      <c r="D3" s="50"/>
      <c r="E3" s="50"/>
      <c r="F3" s="49"/>
    </row>
    <row r="4" s="43" customFormat="1" ht="47" customHeight="1" spans="1:6">
      <c r="A4" s="48">
        <v>2</v>
      </c>
      <c r="B4" s="49" t="s">
        <v>8</v>
      </c>
      <c r="C4" s="50"/>
      <c r="D4" s="50"/>
      <c r="E4" s="50"/>
      <c r="F4" s="49"/>
    </row>
    <row r="5" s="43" customFormat="1" ht="47" customHeight="1" spans="1:6">
      <c r="A5" s="48">
        <v>3</v>
      </c>
      <c r="B5" s="49" t="s">
        <v>9</v>
      </c>
      <c r="C5" s="50"/>
      <c r="D5" s="50"/>
      <c r="E5" s="50"/>
      <c r="F5" s="49"/>
    </row>
    <row r="6" s="44" customFormat="1" ht="49" customHeight="1" spans="1:6">
      <c r="A6" s="48">
        <v>4</v>
      </c>
      <c r="B6" s="51" t="s">
        <v>10</v>
      </c>
      <c r="C6" s="51"/>
      <c r="D6" s="51"/>
      <c r="E6" s="51"/>
      <c r="F6" s="51"/>
    </row>
  </sheetData>
  <mergeCells count="1">
    <mergeCell ref="A1:F1"/>
  </mergeCell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sheetPr>
  <dimension ref="A1:S16"/>
  <sheetViews>
    <sheetView showGridLines="0" view="pageBreakPreview" zoomScaleNormal="100" workbookViewId="0">
      <pane ySplit="3" topLeftCell="A4" activePane="bottomLeft" state="frozen"/>
      <selection/>
      <selection pane="bottomLeft" activeCell="A16" sqref="A16:S16"/>
    </sheetView>
  </sheetViews>
  <sheetFormatPr defaultColWidth="9" defaultRowHeight="11.25"/>
  <cols>
    <col min="1" max="1" width="6.28571428571429" style="1" customWidth="1"/>
    <col min="2" max="2" width="29.7142857142857" style="7" customWidth="1"/>
    <col min="3" max="3" width="14.1428571428571" style="8" customWidth="1"/>
    <col min="4" max="4" width="37.8571428571429" style="8" customWidth="1"/>
    <col min="5" max="5" width="5.71428571428571" style="1" customWidth="1"/>
    <col min="6" max="6" width="10.7142857142857" style="1" customWidth="1" outlineLevel="1"/>
    <col min="7" max="7" width="16.4285714285714" style="1" customWidth="1" outlineLevel="1"/>
    <col min="8" max="11" width="10.7142857142857" style="1" customWidth="1" outlineLevel="1"/>
    <col min="12" max="15" width="10.7142857142857" style="9" customWidth="1"/>
    <col min="16" max="16" width="15.8571428571429" style="9" customWidth="1"/>
    <col min="17" max="17" width="13.2857142857143" style="9" customWidth="1"/>
    <col min="18" max="18" width="11.7142857142857" style="9" customWidth="1"/>
    <col min="19" max="19" width="31.1428571428571" style="7" customWidth="1"/>
    <col min="20" max="16384" width="9" style="1"/>
  </cols>
  <sheetData>
    <row r="1" ht="36" customHeight="1" spans="1:19">
      <c r="A1" s="10" t="s">
        <v>11</v>
      </c>
      <c r="B1" s="11"/>
      <c r="C1" s="10"/>
      <c r="D1" s="10"/>
      <c r="E1" s="10"/>
      <c r="F1" s="10"/>
      <c r="G1" s="10"/>
      <c r="H1" s="10"/>
      <c r="I1" s="10"/>
      <c r="J1" s="10"/>
      <c r="K1" s="10"/>
      <c r="L1" s="12"/>
      <c r="M1" s="12"/>
      <c r="N1" s="12"/>
      <c r="O1" s="12"/>
      <c r="P1" s="12"/>
      <c r="Q1" s="12"/>
      <c r="R1" s="12"/>
      <c r="S1" s="11"/>
    </row>
    <row r="2" s="2" customFormat="1" ht="20" customHeight="1" spans="1:19">
      <c r="A2" s="28" t="s">
        <v>12</v>
      </c>
      <c r="B2" s="28"/>
      <c r="C2" s="28"/>
      <c r="D2" s="28"/>
      <c r="E2" s="28"/>
      <c r="F2" s="28"/>
      <c r="G2" s="28"/>
      <c r="H2" s="28"/>
      <c r="I2" s="28"/>
      <c r="J2" s="28"/>
      <c r="K2" s="28"/>
      <c r="L2" s="28"/>
      <c r="M2" s="28"/>
      <c r="N2" s="28"/>
      <c r="O2" s="28"/>
      <c r="P2" s="28"/>
      <c r="Q2" s="28"/>
      <c r="R2" s="28"/>
      <c r="S2" s="28"/>
    </row>
    <row r="3" s="3" customFormat="1" ht="75" customHeight="1" spans="1:19">
      <c r="A3" s="14" t="s">
        <v>1</v>
      </c>
      <c r="B3" s="14" t="s">
        <v>13</v>
      </c>
      <c r="C3" s="14" t="s">
        <v>14</v>
      </c>
      <c r="D3" s="14" t="s">
        <v>15</v>
      </c>
      <c r="E3" s="14" t="s">
        <v>16</v>
      </c>
      <c r="F3" s="14" t="s">
        <v>17</v>
      </c>
      <c r="G3" s="14" t="s">
        <v>18</v>
      </c>
      <c r="H3" s="14" t="s">
        <v>19</v>
      </c>
      <c r="I3" s="14" t="s">
        <v>20</v>
      </c>
      <c r="J3" s="14" t="s">
        <v>21</v>
      </c>
      <c r="K3" s="14" t="s">
        <v>22</v>
      </c>
      <c r="L3" s="15" t="s">
        <v>23</v>
      </c>
      <c r="M3" s="15" t="s">
        <v>24</v>
      </c>
      <c r="N3" s="15" t="s">
        <v>25</v>
      </c>
      <c r="O3" s="15" t="s">
        <v>26</v>
      </c>
      <c r="P3" s="15" t="s">
        <v>27</v>
      </c>
      <c r="Q3" s="15" t="s">
        <v>28</v>
      </c>
      <c r="R3" s="15" t="s">
        <v>29</v>
      </c>
      <c r="S3" s="14" t="s">
        <v>6</v>
      </c>
    </row>
    <row r="4" s="34" customFormat="1" ht="31" customHeight="1" spans="1:19">
      <c r="A4" s="14" t="s">
        <v>30</v>
      </c>
      <c r="B4" s="36" t="s">
        <v>31</v>
      </c>
      <c r="C4" s="37"/>
      <c r="D4" s="37"/>
      <c r="E4" s="37"/>
      <c r="F4" s="37"/>
      <c r="G4" s="37"/>
      <c r="H4" s="37"/>
      <c r="I4" s="37"/>
      <c r="J4" s="37"/>
      <c r="K4" s="37"/>
      <c r="L4" s="37"/>
      <c r="M4" s="37"/>
      <c r="N4" s="37"/>
      <c r="O4" s="37"/>
      <c r="P4" s="37"/>
      <c r="Q4" s="37"/>
      <c r="R4" s="38"/>
      <c r="S4" s="42"/>
    </row>
    <row r="5" s="4" customFormat="1" ht="57" customHeight="1" outlineLevel="1" spans="1:19">
      <c r="A5" s="16">
        <v>1</v>
      </c>
      <c r="B5" s="17" t="s">
        <v>32</v>
      </c>
      <c r="C5" s="16" t="s">
        <v>33</v>
      </c>
      <c r="D5" s="16" t="s">
        <v>34</v>
      </c>
      <c r="E5" s="16" t="s">
        <v>35</v>
      </c>
      <c r="F5" s="16">
        <v>2045.78</v>
      </c>
      <c r="G5" s="16">
        <v>784.22</v>
      </c>
      <c r="H5" s="16">
        <v>89.88</v>
      </c>
      <c r="I5" s="16">
        <v>136.78</v>
      </c>
      <c r="J5" s="16">
        <v>586.94</v>
      </c>
      <c r="K5" s="16"/>
      <c r="L5" s="18">
        <f>SUM(F5:K5)</f>
        <v>3643.6</v>
      </c>
      <c r="M5" s="18"/>
      <c r="N5" s="18" t="s">
        <v>36</v>
      </c>
      <c r="O5" s="18"/>
      <c r="P5" s="18"/>
      <c r="Q5" s="18"/>
      <c r="R5" s="18"/>
      <c r="S5" s="17" t="s">
        <v>37</v>
      </c>
    </row>
    <row r="6" s="1" customFormat="1" ht="58" customHeight="1" outlineLevel="1" spans="1:19">
      <c r="A6" s="16">
        <v>2</v>
      </c>
      <c r="B6" s="17" t="s">
        <v>38</v>
      </c>
      <c r="C6" s="16" t="s">
        <v>39</v>
      </c>
      <c r="D6" s="16" t="s">
        <v>40</v>
      </c>
      <c r="E6" s="19" t="s">
        <v>41</v>
      </c>
      <c r="F6" s="19">
        <v>12822</v>
      </c>
      <c r="G6" s="19">
        <v>3703</v>
      </c>
      <c r="H6" s="19">
        <v>247</v>
      </c>
      <c r="I6" s="19">
        <v>214</v>
      </c>
      <c r="J6" s="41">
        <f>3451*0.8</f>
        <v>2760.8</v>
      </c>
      <c r="K6" s="19"/>
      <c r="L6" s="18">
        <f>SUM(F6:K6)</f>
        <v>19746.8</v>
      </c>
      <c r="M6" s="18"/>
      <c r="N6" s="18"/>
      <c r="O6" s="18"/>
      <c r="P6" s="18"/>
      <c r="Q6" s="18"/>
      <c r="R6" s="18"/>
      <c r="S6" s="16" t="s">
        <v>42</v>
      </c>
    </row>
    <row r="7" s="1" customFormat="1" ht="36" customHeight="1" outlineLevel="1" spans="1:19">
      <c r="A7" s="16">
        <v>3</v>
      </c>
      <c r="B7" s="17" t="s">
        <v>43</v>
      </c>
      <c r="C7" s="16" t="s">
        <v>33</v>
      </c>
      <c r="D7" s="16" t="s">
        <v>44</v>
      </c>
      <c r="E7" s="19" t="s">
        <v>45</v>
      </c>
      <c r="F7" s="19">
        <v>2350</v>
      </c>
      <c r="G7" s="19">
        <v>2403</v>
      </c>
      <c r="H7" s="19">
        <v>24.4</v>
      </c>
      <c r="I7" s="19">
        <v>287.62</v>
      </c>
      <c r="J7" s="19">
        <v>480.4</v>
      </c>
      <c r="K7" s="19"/>
      <c r="L7" s="18">
        <f>SUM(F7:K7)</f>
        <v>5545.42</v>
      </c>
      <c r="M7" s="18"/>
      <c r="N7" s="18" t="s">
        <v>36</v>
      </c>
      <c r="O7" s="18"/>
      <c r="P7" s="18"/>
      <c r="Q7" s="18"/>
      <c r="R7" s="18"/>
      <c r="S7" s="16" t="s">
        <v>46</v>
      </c>
    </row>
    <row r="8" s="35" customFormat="1" ht="31" customHeight="1" spans="1:19">
      <c r="A8" s="14"/>
      <c r="B8" s="36" t="s">
        <v>47</v>
      </c>
      <c r="C8" s="37"/>
      <c r="D8" s="38"/>
      <c r="E8" s="39" t="s">
        <v>48</v>
      </c>
      <c r="F8" s="39"/>
      <c r="G8" s="39"/>
      <c r="H8" s="39"/>
      <c r="I8" s="39"/>
      <c r="J8" s="39"/>
      <c r="K8" s="39"/>
      <c r="L8" s="15"/>
      <c r="M8" s="15"/>
      <c r="N8" s="15"/>
      <c r="O8" s="15"/>
      <c r="P8" s="15"/>
      <c r="Q8" s="15"/>
      <c r="R8" s="15"/>
      <c r="S8" s="14"/>
    </row>
    <row r="9" s="34" customFormat="1" ht="31" customHeight="1" spans="1:19">
      <c r="A9" s="14" t="s">
        <v>49</v>
      </c>
      <c r="B9" s="36" t="s">
        <v>50</v>
      </c>
      <c r="C9" s="37"/>
      <c r="D9" s="37"/>
      <c r="E9" s="37"/>
      <c r="F9" s="37"/>
      <c r="G9" s="37"/>
      <c r="H9" s="37"/>
      <c r="I9" s="37"/>
      <c r="J9" s="37"/>
      <c r="K9" s="37"/>
      <c r="L9" s="37"/>
      <c r="M9" s="37"/>
      <c r="N9" s="37"/>
      <c r="O9" s="37"/>
      <c r="P9" s="37"/>
      <c r="Q9" s="37"/>
      <c r="R9" s="38"/>
      <c r="S9" s="42"/>
    </row>
    <row r="10" s="1" customFormat="1" ht="48" customHeight="1" outlineLevel="1" spans="1:19">
      <c r="A10" s="16">
        <v>1</v>
      </c>
      <c r="B10" s="17" t="s">
        <v>51</v>
      </c>
      <c r="C10" s="16" t="s">
        <v>33</v>
      </c>
      <c r="D10" s="16" t="s">
        <v>52</v>
      </c>
      <c r="E10" s="19" t="s">
        <v>35</v>
      </c>
      <c r="F10" s="19"/>
      <c r="G10" s="19"/>
      <c r="H10" s="19"/>
      <c r="I10" s="19"/>
      <c r="J10" s="19"/>
      <c r="K10" s="19"/>
      <c r="L10" s="18">
        <v>1</v>
      </c>
      <c r="M10" s="18"/>
      <c r="N10" s="18" t="s">
        <v>36</v>
      </c>
      <c r="O10" s="18"/>
      <c r="P10" s="18"/>
      <c r="Q10" s="18"/>
      <c r="R10" s="18"/>
      <c r="S10" s="17" t="s">
        <v>53</v>
      </c>
    </row>
    <row r="11" s="1" customFormat="1" ht="48" customHeight="1" outlineLevel="1" spans="1:19">
      <c r="A11" s="16">
        <v>2</v>
      </c>
      <c r="B11" s="17" t="s">
        <v>54</v>
      </c>
      <c r="C11" s="16" t="s">
        <v>33</v>
      </c>
      <c r="D11" s="16" t="s">
        <v>55</v>
      </c>
      <c r="E11" s="19" t="s">
        <v>35</v>
      </c>
      <c r="F11" s="19"/>
      <c r="G11" s="19"/>
      <c r="H11" s="19"/>
      <c r="I11" s="19"/>
      <c r="J11" s="19"/>
      <c r="K11" s="19"/>
      <c r="L11" s="18">
        <v>1</v>
      </c>
      <c r="M11" s="18"/>
      <c r="N11" s="18" t="s">
        <v>36</v>
      </c>
      <c r="O11" s="18"/>
      <c r="P11" s="18"/>
      <c r="Q11" s="18"/>
      <c r="R11" s="18"/>
      <c r="S11" s="16" t="s">
        <v>56</v>
      </c>
    </row>
    <row r="12" s="35" customFormat="1" ht="48" customHeight="1" spans="1:19">
      <c r="A12" s="14"/>
      <c r="B12" s="36" t="s">
        <v>57</v>
      </c>
      <c r="C12" s="37"/>
      <c r="D12" s="38"/>
      <c r="E12" s="39" t="s">
        <v>48</v>
      </c>
      <c r="F12" s="39"/>
      <c r="G12" s="39"/>
      <c r="H12" s="39"/>
      <c r="I12" s="39"/>
      <c r="J12" s="39"/>
      <c r="K12" s="39"/>
      <c r="L12" s="15"/>
      <c r="M12" s="15"/>
      <c r="N12" s="15"/>
      <c r="O12" s="15"/>
      <c r="P12" s="15"/>
      <c r="Q12" s="15"/>
      <c r="R12" s="15"/>
      <c r="S12" s="14"/>
    </row>
    <row r="13" s="5" customFormat="1" ht="35" customHeight="1" spans="1:19">
      <c r="A13" s="14" t="s">
        <v>58</v>
      </c>
      <c r="B13" s="20" t="s">
        <v>59</v>
      </c>
      <c r="C13" s="21"/>
      <c r="D13" s="22"/>
      <c r="E13" s="22" t="s">
        <v>48</v>
      </c>
      <c r="F13" s="22"/>
      <c r="G13" s="22"/>
      <c r="H13" s="22"/>
      <c r="I13" s="22"/>
      <c r="J13" s="22"/>
      <c r="K13" s="22"/>
      <c r="L13" s="23"/>
      <c r="M13" s="23"/>
      <c r="N13" s="23"/>
      <c r="O13" s="23"/>
      <c r="P13" s="23"/>
      <c r="Q13" s="30"/>
      <c r="R13" s="30"/>
      <c r="S13" s="31"/>
    </row>
    <row r="14" s="6" customFormat="1" ht="35" customHeight="1" spans="1:19">
      <c r="A14" s="40" t="s">
        <v>60</v>
      </c>
      <c r="B14" s="24" t="s">
        <v>61</v>
      </c>
      <c r="C14" s="25"/>
      <c r="D14" s="26"/>
      <c r="E14" s="22" t="s">
        <v>48</v>
      </c>
      <c r="F14" s="22"/>
      <c r="G14" s="22"/>
      <c r="H14" s="22"/>
      <c r="I14" s="22"/>
      <c r="J14" s="22"/>
      <c r="K14" s="22"/>
      <c r="L14" s="26"/>
      <c r="M14" s="26"/>
      <c r="N14" s="26"/>
      <c r="O14" s="26"/>
      <c r="P14" s="26"/>
      <c r="Q14" s="26"/>
      <c r="R14" s="26"/>
      <c r="S14" s="26"/>
    </row>
    <row r="15" s="6" customFormat="1" ht="35" customHeight="1" spans="1:19">
      <c r="A15" s="14" t="s">
        <v>62</v>
      </c>
      <c r="B15" s="24" t="s">
        <v>63</v>
      </c>
      <c r="C15" s="25"/>
      <c r="D15" s="26"/>
      <c r="E15" s="22" t="s">
        <v>48</v>
      </c>
      <c r="F15" s="22"/>
      <c r="G15" s="22"/>
      <c r="H15" s="22"/>
      <c r="I15" s="22"/>
      <c r="J15" s="22"/>
      <c r="K15" s="22"/>
      <c r="L15" s="26"/>
      <c r="M15" s="26"/>
      <c r="N15" s="26"/>
      <c r="O15" s="26"/>
      <c r="P15" s="26"/>
      <c r="Q15" s="26"/>
      <c r="R15" s="26"/>
      <c r="S15" s="26"/>
    </row>
    <row r="16" ht="180" customHeight="1" spans="1:19">
      <c r="A16" s="27" t="s">
        <v>64</v>
      </c>
      <c r="B16" s="27"/>
      <c r="C16" s="27"/>
      <c r="D16" s="27"/>
      <c r="E16" s="27"/>
      <c r="F16" s="27"/>
      <c r="G16" s="27"/>
      <c r="H16" s="27"/>
      <c r="I16" s="27"/>
      <c r="J16" s="27"/>
      <c r="K16" s="27"/>
      <c r="L16" s="27"/>
      <c r="M16" s="27"/>
      <c r="N16" s="27"/>
      <c r="O16" s="27"/>
      <c r="P16" s="27"/>
      <c r="Q16" s="27"/>
      <c r="R16" s="27"/>
      <c r="S16" s="27"/>
    </row>
  </sheetData>
  <mergeCells count="10">
    <mergeCell ref="A1:S1"/>
    <mergeCell ref="A2:R2"/>
    <mergeCell ref="B4:R4"/>
    <mergeCell ref="B8:D8"/>
    <mergeCell ref="B9:R9"/>
    <mergeCell ref="B12:D12"/>
    <mergeCell ref="B13:C13"/>
    <mergeCell ref="B14:C14"/>
    <mergeCell ref="B15:C15"/>
    <mergeCell ref="A16:S16"/>
  </mergeCells>
  <printOptions horizontalCentered="1"/>
  <pageMargins left="0.314583333333333" right="0.314583333333333" top="0.393055555555556" bottom="0.590277777777778" header="0.196527777777778" footer="0.393055555555556"/>
  <pageSetup paperSize="9" scale="4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R11"/>
  <sheetViews>
    <sheetView showGridLines="0" view="pageBreakPreview" zoomScaleNormal="100" workbookViewId="0">
      <pane ySplit="3" topLeftCell="A4" activePane="bottomLeft" state="frozen"/>
      <selection/>
      <selection pane="bottomLeft" activeCell="A11" sqref="A11:R11"/>
    </sheetView>
  </sheetViews>
  <sheetFormatPr defaultColWidth="9" defaultRowHeight="11.25"/>
  <cols>
    <col min="1" max="1" width="6.28571428571429" style="1" customWidth="1"/>
    <col min="2" max="2" width="34.2857142857143" style="7" customWidth="1"/>
    <col min="3" max="3" width="15.8571428571429" style="8" customWidth="1"/>
    <col min="4" max="4" width="39.2857142857143" style="8" customWidth="1"/>
    <col min="5" max="5" width="5.71428571428571" style="1" customWidth="1"/>
    <col min="6" max="6" width="13.4285714285714" style="1" customWidth="1" outlineLevel="1"/>
    <col min="7" max="9" width="10.7142857142857" style="1" customWidth="1" outlineLevel="1"/>
    <col min="10" max="10" width="19.4285714285714" style="1" customWidth="1" outlineLevel="1"/>
    <col min="11" max="14" width="10.7142857142857" style="9" customWidth="1"/>
    <col min="15" max="15" width="19.4285714285714" style="9" customWidth="1"/>
    <col min="16" max="16" width="14.2857142857143" style="9" customWidth="1"/>
    <col min="17" max="17" width="11.7142857142857" style="9" customWidth="1"/>
    <col min="18" max="18" width="24.8571428571429" style="7" customWidth="1"/>
    <col min="19" max="16384" width="9" style="1"/>
  </cols>
  <sheetData>
    <row r="1" ht="36" customHeight="1" spans="1:18">
      <c r="A1" s="10" t="s">
        <v>11</v>
      </c>
      <c r="B1" s="11"/>
      <c r="C1" s="10"/>
      <c r="D1" s="10"/>
      <c r="E1" s="10"/>
      <c r="F1" s="10"/>
      <c r="G1" s="10"/>
      <c r="H1" s="10"/>
      <c r="I1" s="10"/>
      <c r="J1" s="10"/>
      <c r="K1" s="12"/>
      <c r="L1" s="12"/>
      <c r="M1" s="12"/>
      <c r="N1" s="12"/>
      <c r="O1" s="12"/>
      <c r="P1" s="12"/>
      <c r="Q1" s="12"/>
      <c r="R1" s="11"/>
    </row>
    <row r="2" s="2" customFormat="1" ht="20" customHeight="1" spans="1:18">
      <c r="A2" s="28" t="s">
        <v>65</v>
      </c>
      <c r="B2" s="28"/>
      <c r="C2" s="32"/>
      <c r="D2" s="32"/>
      <c r="E2" s="28"/>
      <c r="F2" s="28"/>
      <c r="G2" s="28"/>
      <c r="H2" s="28"/>
      <c r="I2" s="28"/>
      <c r="J2" s="28"/>
      <c r="K2" s="33"/>
      <c r="L2" s="33"/>
      <c r="M2" s="33"/>
      <c r="N2" s="33"/>
      <c r="O2" s="33"/>
      <c r="P2" s="33"/>
      <c r="Q2" s="33"/>
      <c r="R2" s="28"/>
    </row>
    <row r="3" s="3" customFormat="1" ht="80" customHeight="1" spans="1:18">
      <c r="A3" s="14" t="s">
        <v>1</v>
      </c>
      <c r="B3" s="14" t="s">
        <v>13</v>
      </c>
      <c r="C3" s="14" t="s">
        <v>14</v>
      </c>
      <c r="D3" s="14" t="s">
        <v>15</v>
      </c>
      <c r="E3" s="14" t="s">
        <v>16</v>
      </c>
      <c r="F3" s="14" t="s">
        <v>66</v>
      </c>
      <c r="G3" s="14" t="s">
        <v>67</v>
      </c>
      <c r="H3" s="14" t="s">
        <v>68</v>
      </c>
      <c r="I3" s="14" t="s">
        <v>69</v>
      </c>
      <c r="J3" s="14" t="s">
        <v>70</v>
      </c>
      <c r="K3" s="15" t="s">
        <v>23</v>
      </c>
      <c r="L3" s="15" t="s">
        <v>24</v>
      </c>
      <c r="M3" s="15" t="s">
        <v>25</v>
      </c>
      <c r="N3" s="15" t="s">
        <v>26</v>
      </c>
      <c r="O3" s="15" t="s">
        <v>27</v>
      </c>
      <c r="P3" s="15" t="s">
        <v>28</v>
      </c>
      <c r="Q3" s="15" t="s">
        <v>29</v>
      </c>
      <c r="R3" s="14" t="s">
        <v>6</v>
      </c>
    </row>
    <row r="4" s="4" customFormat="1" ht="52" customHeight="1" spans="1:18">
      <c r="A4" s="16">
        <v>1</v>
      </c>
      <c r="B4" s="17" t="s">
        <v>32</v>
      </c>
      <c r="C4" s="16" t="s">
        <v>33</v>
      </c>
      <c r="D4" s="16" t="s">
        <v>34</v>
      </c>
      <c r="E4" s="16" t="s">
        <v>35</v>
      </c>
      <c r="F4" s="16">
        <v>136.31</v>
      </c>
      <c r="G4" s="16">
        <v>125.78</v>
      </c>
      <c r="H4" s="16">
        <v>237.33</v>
      </c>
      <c r="I4" s="16">
        <v>50.7</v>
      </c>
      <c r="J4" s="16">
        <v>0.15</v>
      </c>
      <c r="K4" s="18">
        <f>SUM(F4:J4)</f>
        <v>550.27</v>
      </c>
      <c r="L4" s="18"/>
      <c r="M4" s="18" t="s">
        <v>36</v>
      </c>
      <c r="N4" s="18"/>
      <c r="O4" s="18"/>
      <c r="P4" s="18"/>
      <c r="Q4" s="18"/>
      <c r="R4" s="17" t="s">
        <v>71</v>
      </c>
    </row>
    <row r="5" s="1" customFormat="1" ht="66" customHeight="1" spans="1:18">
      <c r="A5" s="16">
        <v>2</v>
      </c>
      <c r="B5" s="17" t="s">
        <v>72</v>
      </c>
      <c r="C5" s="16" t="s">
        <v>39</v>
      </c>
      <c r="D5" s="16" t="s">
        <v>40</v>
      </c>
      <c r="E5" s="19" t="s">
        <v>41</v>
      </c>
      <c r="F5" s="19">
        <v>359</v>
      </c>
      <c r="G5" s="19"/>
      <c r="H5" s="19">
        <v>287</v>
      </c>
      <c r="I5" s="19">
        <v>185</v>
      </c>
      <c r="J5" s="19"/>
      <c r="K5" s="18">
        <f>SUM(F5:J5)</f>
        <v>831</v>
      </c>
      <c r="L5" s="18"/>
      <c r="M5" s="18"/>
      <c r="N5" s="18"/>
      <c r="O5" s="18"/>
      <c r="P5" s="18"/>
      <c r="Q5" s="18"/>
      <c r="R5" s="16" t="s">
        <v>42</v>
      </c>
    </row>
    <row r="6" s="1" customFormat="1" ht="48" customHeight="1" spans="1:18">
      <c r="A6" s="16">
        <v>3</v>
      </c>
      <c r="B6" s="17" t="s">
        <v>43</v>
      </c>
      <c r="C6" s="16" t="s">
        <v>33</v>
      </c>
      <c r="D6" s="16" t="s">
        <v>44</v>
      </c>
      <c r="E6" s="19" t="s">
        <v>45</v>
      </c>
      <c r="F6" s="19"/>
      <c r="G6" s="19"/>
      <c r="H6" s="19"/>
      <c r="I6" s="19"/>
      <c r="J6" s="19"/>
      <c r="K6" s="18">
        <f t="shared" ref="K4:K6" si="0">SUM(F6:I6)</f>
        <v>0</v>
      </c>
      <c r="L6" s="18"/>
      <c r="M6" s="18" t="s">
        <v>36</v>
      </c>
      <c r="N6" s="18"/>
      <c r="O6" s="18"/>
      <c r="P6" s="18"/>
      <c r="Q6" s="18"/>
      <c r="R6" s="16"/>
    </row>
    <row r="7" s="1" customFormat="1" ht="30" customHeight="1" spans="1:18">
      <c r="A7" s="16">
        <v>4</v>
      </c>
      <c r="B7" s="17" t="s">
        <v>73</v>
      </c>
      <c r="C7" s="16" t="s">
        <v>33</v>
      </c>
      <c r="D7" s="16" t="s">
        <v>55</v>
      </c>
      <c r="E7" s="19" t="s">
        <v>35</v>
      </c>
      <c r="F7" s="19"/>
      <c r="G7" s="19"/>
      <c r="H7" s="19"/>
      <c r="I7" s="19"/>
      <c r="J7" s="19"/>
      <c r="K7" s="18">
        <v>1</v>
      </c>
      <c r="L7" s="18"/>
      <c r="M7" s="18" t="s">
        <v>36</v>
      </c>
      <c r="N7" s="18"/>
      <c r="O7" s="18"/>
      <c r="P7" s="18"/>
      <c r="Q7" s="18"/>
      <c r="R7" s="29"/>
    </row>
    <row r="8" s="5" customFormat="1" ht="30" customHeight="1" spans="1:18">
      <c r="A8" s="16">
        <v>5</v>
      </c>
      <c r="B8" s="20" t="s">
        <v>74</v>
      </c>
      <c r="C8" s="21"/>
      <c r="D8" s="22"/>
      <c r="E8" s="22" t="s">
        <v>48</v>
      </c>
      <c r="F8" s="22"/>
      <c r="G8" s="22"/>
      <c r="H8" s="22"/>
      <c r="I8" s="22"/>
      <c r="J8" s="22"/>
      <c r="K8" s="23"/>
      <c r="L8" s="23"/>
      <c r="M8" s="23"/>
      <c r="N8" s="23"/>
      <c r="O8" s="23"/>
      <c r="P8" s="30"/>
      <c r="Q8" s="30"/>
      <c r="R8" s="31"/>
    </row>
    <row r="9" s="6" customFormat="1" ht="30" customHeight="1" spans="1:18">
      <c r="A9" s="16">
        <v>6</v>
      </c>
      <c r="B9" s="24" t="s">
        <v>61</v>
      </c>
      <c r="C9" s="25"/>
      <c r="D9" s="26"/>
      <c r="E9" s="22" t="s">
        <v>48</v>
      </c>
      <c r="F9" s="22"/>
      <c r="G9" s="22"/>
      <c r="H9" s="22"/>
      <c r="I9" s="22"/>
      <c r="J9" s="22"/>
      <c r="K9" s="26"/>
      <c r="L9" s="26"/>
      <c r="M9" s="26"/>
      <c r="N9" s="26"/>
      <c r="O9" s="26"/>
      <c r="P9" s="26"/>
      <c r="Q9" s="26"/>
      <c r="R9" s="26"/>
    </row>
    <row r="10" s="6" customFormat="1" ht="30" customHeight="1" spans="1:18">
      <c r="A10" s="16">
        <v>7</v>
      </c>
      <c r="B10" s="24" t="s">
        <v>75</v>
      </c>
      <c r="C10" s="25"/>
      <c r="D10" s="26"/>
      <c r="E10" s="22" t="s">
        <v>48</v>
      </c>
      <c r="F10" s="22"/>
      <c r="G10" s="22"/>
      <c r="H10" s="22"/>
      <c r="I10" s="22"/>
      <c r="J10" s="22"/>
      <c r="K10" s="26"/>
      <c r="L10" s="26"/>
      <c r="M10" s="26"/>
      <c r="N10" s="26"/>
      <c r="O10" s="26"/>
      <c r="P10" s="26"/>
      <c r="Q10" s="26"/>
      <c r="R10" s="26"/>
    </row>
    <row r="11" ht="185" customHeight="1" spans="1:18">
      <c r="A11" s="27" t="s">
        <v>76</v>
      </c>
      <c r="B11" s="27"/>
      <c r="C11" s="27"/>
      <c r="D11" s="27"/>
      <c r="E11" s="27"/>
      <c r="F11" s="27"/>
      <c r="G11" s="27"/>
      <c r="H11" s="27"/>
      <c r="I11" s="27"/>
      <c r="J11" s="27"/>
      <c r="K11" s="27"/>
      <c r="L11" s="27"/>
      <c r="M11" s="27"/>
      <c r="N11" s="27"/>
      <c r="O11" s="27"/>
      <c r="P11" s="27"/>
      <c r="Q11" s="27"/>
      <c r="R11" s="27"/>
    </row>
  </sheetData>
  <mergeCells count="7">
    <mergeCell ref="A1:R1"/>
    <mergeCell ref="A2:E2"/>
    <mergeCell ref="K2:P2"/>
    <mergeCell ref="B8:C8"/>
    <mergeCell ref="B9:C9"/>
    <mergeCell ref="B10:C10"/>
    <mergeCell ref="A11:R11"/>
  </mergeCells>
  <printOptions horizontalCentered="1"/>
  <pageMargins left="0.314583333333333" right="0.314583333333333" top="0.393055555555556" bottom="0.590277777777778" header="0.196527777777778" footer="0.393055555555556"/>
  <pageSetup paperSize="8" scale="81"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zoomScale="85" zoomScaleNormal="85" workbookViewId="0">
      <selection activeCell="Q5" sqref="Q5"/>
    </sheetView>
  </sheetViews>
  <sheetFormatPr defaultColWidth="9" defaultRowHeight="11.25"/>
  <cols>
    <col min="1" max="1" width="6.28571428571429" style="1" customWidth="1"/>
    <col min="2" max="2" width="34.2857142857143" style="7" customWidth="1"/>
    <col min="3" max="3" width="15.8571428571429" style="8" customWidth="1"/>
    <col min="4" max="4" width="39.2857142857143" style="8" customWidth="1"/>
    <col min="5" max="5" width="5.71428571428571" style="1" customWidth="1"/>
    <col min="6" max="6" width="14.5714285714286" style="1" customWidth="1"/>
    <col min="7" max="7" width="14" style="1" customWidth="1"/>
    <col min="8" max="11" width="10.7142857142857" style="9" customWidth="1"/>
    <col min="12" max="12" width="20.1428571428571" style="9" customWidth="1"/>
    <col min="13" max="13" width="16.8571428571429" style="9" customWidth="1"/>
    <col min="14" max="14" width="11.7142857142857" style="9" customWidth="1"/>
    <col min="15" max="15" width="24.8571428571429" style="7" customWidth="1"/>
    <col min="16" max="16384" width="9" style="1"/>
  </cols>
  <sheetData>
    <row r="1" s="1" customFormat="1" ht="36" customHeight="1" spans="1:15">
      <c r="A1" s="10" t="s">
        <v>11</v>
      </c>
      <c r="B1" s="11"/>
      <c r="C1" s="10"/>
      <c r="D1" s="10"/>
      <c r="E1" s="10"/>
      <c r="F1" s="10"/>
      <c r="G1" s="10"/>
      <c r="H1" s="12"/>
      <c r="I1" s="12"/>
      <c r="J1" s="12"/>
      <c r="K1" s="12"/>
      <c r="L1" s="12"/>
      <c r="M1" s="12"/>
      <c r="N1" s="12"/>
      <c r="O1" s="11"/>
    </row>
    <row r="2" s="2" customFormat="1" ht="37" customHeight="1" spans="1:15">
      <c r="A2" s="13" t="s">
        <v>77</v>
      </c>
      <c r="B2" s="13"/>
      <c r="C2" s="13"/>
      <c r="D2" s="13"/>
      <c r="E2" s="13"/>
      <c r="F2" s="13"/>
      <c r="G2" s="13"/>
      <c r="H2" s="13"/>
      <c r="I2" s="13"/>
      <c r="J2" s="13"/>
      <c r="K2" s="13"/>
      <c r="L2" s="13"/>
      <c r="M2" s="13"/>
      <c r="N2" s="13"/>
      <c r="O2" s="28"/>
    </row>
    <row r="3" s="3" customFormat="1" ht="63" customHeight="1" spans="1:15">
      <c r="A3" s="14" t="s">
        <v>1</v>
      </c>
      <c r="B3" s="14" t="s">
        <v>13</v>
      </c>
      <c r="C3" s="14" t="s">
        <v>14</v>
      </c>
      <c r="D3" s="14" t="s">
        <v>15</v>
      </c>
      <c r="E3" s="14" t="s">
        <v>16</v>
      </c>
      <c r="F3" s="14" t="s">
        <v>78</v>
      </c>
      <c r="G3" s="14" t="s">
        <v>79</v>
      </c>
      <c r="H3" s="15" t="s">
        <v>23</v>
      </c>
      <c r="I3" s="15" t="s">
        <v>24</v>
      </c>
      <c r="J3" s="15" t="s">
        <v>25</v>
      </c>
      <c r="K3" s="15" t="s">
        <v>26</v>
      </c>
      <c r="L3" s="15" t="s">
        <v>27</v>
      </c>
      <c r="M3" s="15" t="s">
        <v>28</v>
      </c>
      <c r="N3" s="15" t="s">
        <v>29</v>
      </c>
      <c r="O3" s="14" t="s">
        <v>6</v>
      </c>
    </row>
    <row r="4" s="4" customFormat="1" ht="52" customHeight="1" spans="1:15">
      <c r="A4" s="16">
        <v>1</v>
      </c>
      <c r="B4" s="17" t="s">
        <v>32</v>
      </c>
      <c r="C4" s="16" t="s">
        <v>33</v>
      </c>
      <c r="D4" s="16" t="s">
        <v>34</v>
      </c>
      <c r="E4" s="16" t="s">
        <v>35</v>
      </c>
      <c r="F4" s="18">
        <v>55.721</v>
      </c>
      <c r="G4" s="18">
        <v>41.65</v>
      </c>
      <c r="H4" s="18">
        <f>SUM(F4:G4)</f>
        <v>97.371</v>
      </c>
      <c r="I4" s="18"/>
      <c r="J4" s="18" t="s">
        <v>36</v>
      </c>
      <c r="K4" s="18"/>
      <c r="L4" s="18"/>
      <c r="M4" s="18"/>
      <c r="N4" s="18"/>
      <c r="O4" s="17" t="s">
        <v>71</v>
      </c>
    </row>
    <row r="5" s="1" customFormat="1" ht="66" customHeight="1" spans="1:15">
      <c r="A5" s="16">
        <v>2</v>
      </c>
      <c r="B5" s="17" t="s">
        <v>80</v>
      </c>
      <c r="C5" s="16" t="s">
        <v>39</v>
      </c>
      <c r="D5" s="16" t="s">
        <v>40</v>
      </c>
      <c r="E5" s="19" t="s">
        <v>41</v>
      </c>
      <c r="F5" s="18">
        <f>635*0.8</f>
        <v>508</v>
      </c>
      <c r="G5" s="18">
        <v>188</v>
      </c>
      <c r="H5" s="18">
        <f>SUM(F5:G5)</f>
        <v>696</v>
      </c>
      <c r="I5" s="18"/>
      <c r="J5" s="18"/>
      <c r="K5" s="18"/>
      <c r="L5" s="18"/>
      <c r="M5" s="18"/>
      <c r="N5" s="18"/>
      <c r="O5" s="16" t="s">
        <v>42</v>
      </c>
    </row>
    <row r="6" s="1" customFormat="1" ht="30" customHeight="1" spans="1:15">
      <c r="A6" s="16">
        <v>3</v>
      </c>
      <c r="B6" s="17" t="s">
        <v>73</v>
      </c>
      <c r="C6" s="16" t="s">
        <v>33</v>
      </c>
      <c r="D6" s="16" t="s">
        <v>55</v>
      </c>
      <c r="E6" s="19" t="s">
        <v>35</v>
      </c>
      <c r="F6" s="19"/>
      <c r="G6" s="19"/>
      <c r="H6" s="18">
        <v>1</v>
      </c>
      <c r="I6" s="18"/>
      <c r="J6" s="18" t="s">
        <v>36</v>
      </c>
      <c r="K6" s="18"/>
      <c r="L6" s="18"/>
      <c r="M6" s="18"/>
      <c r="N6" s="18"/>
      <c r="O6" s="29"/>
    </row>
    <row r="7" s="5" customFormat="1" ht="30" customHeight="1" spans="1:15">
      <c r="A7" s="16">
        <v>4</v>
      </c>
      <c r="B7" s="20" t="s">
        <v>81</v>
      </c>
      <c r="C7" s="21"/>
      <c r="D7" s="22"/>
      <c r="E7" s="22" t="s">
        <v>48</v>
      </c>
      <c r="F7" s="22"/>
      <c r="G7" s="22"/>
      <c r="H7" s="23"/>
      <c r="I7" s="23"/>
      <c r="J7" s="23"/>
      <c r="K7" s="23"/>
      <c r="L7" s="23"/>
      <c r="M7" s="30"/>
      <c r="N7" s="30"/>
      <c r="O7" s="31"/>
    </row>
    <row r="8" s="6" customFormat="1" ht="30" customHeight="1" spans="1:15">
      <c r="A8" s="16">
        <v>5</v>
      </c>
      <c r="B8" s="24" t="s">
        <v>61</v>
      </c>
      <c r="C8" s="25"/>
      <c r="D8" s="26"/>
      <c r="E8" s="22" t="s">
        <v>48</v>
      </c>
      <c r="F8" s="22"/>
      <c r="G8" s="22"/>
      <c r="H8" s="26"/>
      <c r="I8" s="26"/>
      <c r="J8" s="26"/>
      <c r="K8" s="26"/>
      <c r="L8" s="26"/>
      <c r="M8" s="26"/>
      <c r="N8" s="26"/>
      <c r="O8" s="26"/>
    </row>
    <row r="9" s="6" customFormat="1" ht="30" customHeight="1" spans="1:15">
      <c r="A9" s="16">
        <v>6</v>
      </c>
      <c r="B9" s="24" t="s">
        <v>82</v>
      </c>
      <c r="C9" s="25"/>
      <c r="D9" s="26"/>
      <c r="E9" s="22" t="s">
        <v>48</v>
      </c>
      <c r="F9" s="22"/>
      <c r="G9" s="22"/>
      <c r="H9" s="26"/>
      <c r="I9" s="26"/>
      <c r="J9" s="26"/>
      <c r="K9" s="26"/>
      <c r="L9" s="26"/>
      <c r="M9" s="26"/>
      <c r="N9" s="26"/>
      <c r="O9" s="26"/>
    </row>
    <row r="10" s="1" customFormat="1" ht="185" customHeight="1" spans="1:15">
      <c r="A10" s="27" t="s">
        <v>83</v>
      </c>
      <c r="B10" s="27"/>
      <c r="C10" s="27"/>
      <c r="D10" s="27"/>
      <c r="E10" s="27"/>
      <c r="F10" s="27"/>
      <c r="G10" s="27"/>
      <c r="H10" s="27"/>
      <c r="I10" s="27"/>
      <c r="J10" s="27"/>
      <c r="K10" s="27"/>
      <c r="L10" s="27"/>
      <c r="M10" s="27"/>
      <c r="N10" s="27"/>
      <c r="O10" s="27"/>
    </row>
  </sheetData>
  <mergeCells count="6">
    <mergeCell ref="A1:O1"/>
    <mergeCell ref="A2:N2"/>
    <mergeCell ref="B7:C7"/>
    <mergeCell ref="B8:C8"/>
    <mergeCell ref="B9:C9"/>
    <mergeCell ref="A10:O10"/>
  </mergeCells>
  <printOptions horizontalCentered="1"/>
  <pageMargins left="0.751388888888889" right="0.751388888888889" top="1" bottom="1" header="0.5" footer="0.5"/>
  <pageSetup paperSize="8"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招标清单-污水厂</vt:lpstr>
      <vt:lpstr>招标清单-供水厂</vt:lpstr>
      <vt:lpstr>招标清单-电厂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2025-09-08T06:19:50Z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DFC5D12E2D18420480621A212915DCF0_13</vt:lpwstr>
  </property>
  <property fmtid="{D5CDD505-2E9C-101B-9397-08002B2CF9AE}" pid="3" name="KSOProductBuildVer">
    <vt:lpwstr>2052-12.1.0.22529</vt:lpwstr>
  </property>
</Properties>
</file>