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报价清单（临设设施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<sst xmlns="http://schemas.openxmlformats.org/spreadsheetml/2006/main" count="153" uniqueCount="104">
  <si>
    <t>临设设施工程报价清单</t>
  </si>
  <si>
    <r>
      <rPr>
        <sz val="10"/>
        <rFont val="宋体"/>
        <charset val="134"/>
        <scheme val="minor"/>
      </rPr>
      <t>工程名称：</t>
    </r>
    <r>
      <rPr>
        <sz val="10"/>
        <rFont val="宋体"/>
        <charset val="134"/>
      </rPr>
      <t>常平环保产业基地后勤配套设施项目</t>
    </r>
    <r>
      <rPr>
        <sz val="10"/>
        <rFont val="宋体"/>
        <charset val="134"/>
        <scheme val="minor"/>
      </rPr>
      <t xml:space="preserve">工程-临设设施工程       </t>
    </r>
  </si>
  <si>
    <t>序号</t>
  </si>
  <si>
    <t>项目名称</t>
  </si>
  <si>
    <t>项目特征</t>
  </si>
  <si>
    <t>单位</t>
  </si>
  <si>
    <t>工程量</t>
  </si>
  <si>
    <t>单价（元）</t>
  </si>
  <si>
    <t>合价（元）</t>
  </si>
  <si>
    <t>备注</t>
  </si>
  <si>
    <t>主材费
（ A）</t>
  </si>
  <si>
    <t>其它
（B）</t>
  </si>
  <si>
    <t>综合单价（A+B)</t>
  </si>
  <si>
    <t>临设设施工程</t>
  </si>
  <si>
    <t>回填砖渣</t>
  </si>
  <si>
    <t xml:space="preserve">1.砖渣150mm厚 </t>
  </si>
  <si>
    <t>m2</t>
  </si>
  <si>
    <t>新建高1.8m铁皮围挡（主材甲供）</t>
  </si>
  <si>
    <t>1.基础：400*400*400 C20 砼基础
2.骨架：骨架用 40×40×2 角钢
3、0.5mm 厚蓝色彩钢瓦</t>
  </si>
  <si>
    <t>消防砂池（砖砌体、砂浆甲供）</t>
  </si>
  <si>
    <t>1.采用200mm砖砌筑，内外墙抹灰，外侧及顶部刷红白相间防水油漆。
2、需满足现场施工要求</t>
  </si>
  <si>
    <t>座</t>
  </si>
  <si>
    <t>消防水池（砖砌体、砂浆甲供）</t>
  </si>
  <si>
    <t>三级沉淀池（混凝土、砌筑、砂浆甲供）</t>
  </si>
  <si>
    <t>1.0.1m厚C15混凝土垫层
2.MU10灰砂砖砌筑
3.15mm厚1:2.5砂浆抹面</t>
  </si>
  <si>
    <t>砂浆池（混凝土、砌筑甲供）</t>
  </si>
  <si>
    <t>1.100厚C15混凝土垫层
2、200厚加气砖砌筑</t>
  </si>
  <si>
    <t>垃圾池（混凝土、砌筑甲供）</t>
  </si>
  <si>
    <t>1.200厚C25混凝土垫层
2.0.4m厚加气砖砌筑</t>
  </si>
  <si>
    <t>个</t>
  </si>
  <si>
    <t>沉沙井（混凝土甲供）</t>
  </si>
  <si>
    <t>1、C15混凝土基础
2、20cm厚加气块
3、25里钢筋焊接盖板
4、基础土方综合考虑</t>
  </si>
  <si>
    <t>洗车槽（混凝土甲供）</t>
  </si>
  <si>
    <t>1、20cm厚C25素混凝土收光
2、25里钢筋焊接雨水盖板
3、基础土方综合考虑</t>
  </si>
  <si>
    <t>200mm厚C25路面（混凝土甲供）</t>
  </si>
  <si>
    <t>1.200mm厚C25路面</t>
  </si>
  <si>
    <t>五牌一图</t>
  </si>
  <si>
    <t>1.五牌一图（需满足现场要求）</t>
  </si>
  <si>
    <t>项</t>
  </si>
  <si>
    <t>大门7m高</t>
  </si>
  <si>
    <t>1.基础：采用1.2*1.0*1.0m C30砼浇筑；
2.钢骨架：采用 50*4 镀锌角钢；
3.门柱及横梁四周包镀锌铁皮
4.门扇外面封镀锌铁皮，50*50mm镀锌方管，30*30mm镀锌方管
5.具体做法详见图纸。</t>
  </si>
  <si>
    <t>铁皮次门1.8m高</t>
  </si>
  <si>
    <t>1.钢骨架：L50*5等边角铁；
2.立柱：φ48*3.5钢管；
3.单面封蓝色铁皮彩钢瓦,外六角自攻螺丝M3.5@200固定；
4.拉爆螺栓与钢管焊接固定；
5.具体做法详见图纸。</t>
  </si>
  <si>
    <t>成品消防器材展示柜</t>
  </si>
  <si>
    <t>1成品消防器材展示柜</t>
  </si>
  <si>
    <t>门卫室</t>
  </si>
  <si>
    <t>1.门卫室</t>
  </si>
  <si>
    <t>打卡通道</t>
  </si>
  <si>
    <t>1.打卡通道</t>
  </si>
  <si>
    <t>班组工具房</t>
  </si>
  <si>
    <t>1.班组工具房</t>
  </si>
  <si>
    <t>按水平投影面积计算</t>
  </si>
  <si>
    <t>新建配电房</t>
  </si>
  <si>
    <t>1新建配电房3*3*3m</t>
  </si>
  <si>
    <t>总配箱（主材甲供）</t>
  </si>
  <si>
    <t>1.电箱安装
2.需满足现场施工要求</t>
  </si>
  <si>
    <t>二级分配电箱（主材甲供）</t>
  </si>
  <si>
    <t>三级分配电箱（主材甲供）</t>
  </si>
  <si>
    <t>铝芯电缆YJLV-4*50+1*25</t>
  </si>
  <si>
    <t>1.电缆安装
2.需满足现场施工要求</t>
  </si>
  <si>
    <t>m</t>
  </si>
  <si>
    <t>铝芯电缆YJLV-4*35+1*16</t>
  </si>
  <si>
    <t>铝芯电缆头4*50+1*25</t>
  </si>
  <si>
    <t>1.电缆头安装
2.需满足现场施工要求</t>
  </si>
  <si>
    <t>铝芯电缆头4*35+1*16</t>
  </si>
  <si>
    <t>电缆保护管PC100</t>
  </si>
  <si>
    <t>1.电缆保护管安装
2.需满足现场施工要求</t>
  </si>
  <si>
    <t>PVC给水管dn75</t>
  </si>
  <si>
    <t>1.PVC给水管安装
2.需满足现场施工要求</t>
  </si>
  <si>
    <t>PVC给水管dn50</t>
  </si>
  <si>
    <t>PVC给水管dn40</t>
  </si>
  <si>
    <t>PVC给水管dn32</t>
  </si>
  <si>
    <t>PVC给水管dn25</t>
  </si>
  <si>
    <t>PVC给水管dn20</t>
  </si>
  <si>
    <t>水表dn75（主材甲供）</t>
  </si>
  <si>
    <t>1.水表安装
2.需满足现场施工要求</t>
  </si>
  <si>
    <t>塑料球阀dn75</t>
  </si>
  <si>
    <t>1.阀门安装
2.需满足现场施工要求</t>
  </si>
  <si>
    <t>塑料球阀dn50</t>
  </si>
  <si>
    <t>塑料球阀dn25</t>
  </si>
  <si>
    <t>喷头dn25</t>
  </si>
  <si>
    <t>1.喷头安装
2.需满足现场施工要求</t>
  </si>
  <si>
    <t>水龙头dn20</t>
  </si>
  <si>
    <t>1.水龙头安装
2.需满足现场施工要求</t>
  </si>
  <si>
    <t>消火栓</t>
  </si>
  <si>
    <t>1.消火栓安装
2.需满足现场施工要求</t>
  </si>
  <si>
    <t>套</t>
  </si>
  <si>
    <t>拆除桉树</t>
  </si>
  <si>
    <t>1、胸径φ2-4</t>
  </si>
  <si>
    <t>株</t>
  </si>
  <si>
    <t>1、胸径φ5-8</t>
  </si>
  <si>
    <t>1、胸径φ9-12</t>
  </si>
  <si>
    <t>一</t>
  </si>
  <si>
    <t>临设设施工程不含税金额</t>
  </si>
  <si>
    <t>二</t>
  </si>
  <si>
    <t>税金</t>
  </si>
  <si>
    <r>
      <rPr>
        <b/>
        <sz val="11"/>
        <color theme="1"/>
        <rFont val="宋体"/>
        <charset val="134"/>
        <scheme val="minor"/>
      </rPr>
      <t>（一）*</t>
    </r>
    <r>
      <rPr>
        <b/>
        <u/>
        <sz val="11"/>
        <color theme="1"/>
        <rFont val="宋体"/>
        <charset val="134"/>
        <scheme val="minor"/>
      </rPr>
      <t xml:space="preserve">  </t>
    </r>
    <r>
      <rPr>
        <b/>
        <sz val="11"/>
        <color theme="1"/>
        <rFont val="宋体"/>
        <charset val="134"/>
        <scheme val="minor"/>
      </rPr>
      <t>%</t>
    </r>
  </si>
  <si>
    <t>三</t>
  </si>
  <si>
    <t>临设设施临设设施工程含税金额</t>
  </si>
  <si>
    <t>（一）+（二）</t>
  </si>
  <si>
    <t>备注：</t>
  </si>
  <si>
    <t>1.其它B：包含辅材、人工、机械、管理费、利润、措施费等除主材费及税金以外的其他所有费用。</t>
  </si>
  <si>
    <t>2.本工程包工包料完成，若有甲供材或利旧材料，结算综合单价=其它-其它*系数（系数=其它/主材费）</t>
  </si>
  <si>
    <r>
      <rPr>
        <sz val="11"/>
        <rFont val="宋体"/>
        <charset val="134"/>
        <scheme val="minor"/>
      </rPr>
      <t>3.本工程采用</t>
    </r>
    <r>
      <rPr>
        <b/>
        <sz val="11"/>
        <rFont val="宋体"/>
        <charset val="134"/>
        <scheme val="minor"/>
      </rPr>
      <t>按招标图纸总价包干形式</t>
    </r>
    <r>
      <rPr>
        <sz val="11"/>
        <rFont val="宋体"/>
        <charset val="134"/>
        <scheme val="minor"/>
      </rPr>
      <t>（包清单、包图纸、包澄清答疑），清单工程量请投标单位根据招标图纸自行复核并进行增减，中标后不得因清单缺项、漏项、错项或工程量差异修改报价（甲方原因的变更除外）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</si>
</sst>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微软雅黑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b/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49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left" vertical="center" wrapText="1"/>
    </xf>
    <xf numFmtId="176" fontId="1" fillId="0" borderId="2" xfId="49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177" fontId="5" fillId="0" borderId="2" xfId="5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5" xfId="0" applyFont="1" applyFill="1" applyBorder="1">
      <alignment vertical="center"/>
    </xf>
    <xf numFmtId="0" fontId="8" fillId="0" borderId="5" xfId="0" applyFont="1" applyFill="1" applyBorder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0" fillId="0" borderId="2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0" fillId="0" borderId="7" xfId="0" applyFill="1" applyBorder="1">
      <alignment vertical="center"/>
    </xf>
    <xf numFmtId="0" fontId="13" fillId="0" borderId="7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Normal" xfId="50"/>
  </cellStyles>
  <tableStyles count="0" defaultTableStyle="TableStyleMedium2" defaultPivotStyle="PivotStyleLight16"/>
  <colors>
    <mruColors>
      <color rgb="00D9D9D9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228600</xdr:colOff>
      <xdr:row>20</xdr:row>
      <xdr:rowOff>82550</xdr:rowOff>
    </xdr:from>
    <xdr:to>
      <xdr:col>9</xdr:col>
      <xdr:colOff>1428750</xdr:colOff>
      <xdr:row>20</xdr:row>
      <xdr:rowOff>902335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156700" y="12388850"/>
          <a:ext cx="1200150" cy="81978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5"/>
  <sheetViews>
    <sheetView tabSelected="1" topLeftCell="A43" workbookViewId="0">
      <selection activeCell="C48" sqref="C48"/>
    </sheetView>
  </sheetViews>
  <sheetFormatPr defaultColWidth="9" defaultRowHeight="12"/>
  <cols>
    <col min="1" max="1" width="3.5" style="2" customWidth="1"/>
    <col min="2" max="2" width="24.125" style="2" customWidth="1"/>
    <col min="3" max="3" width="33.875" style="2" customWidth="1"/>
    <col min="4" max="4" width="4.625" style="2" customWidth="1"/>
    <col min="5" max="5" width="14.625" style="4" customWidth="1"/>
    <col min="6" max="7" width="9" style="2"/>
    <col min="8" max="8" width="8.54166666666667" style="2" customWidth="1"/>
    <col min="9" max="9" width="9.875" style="2" customWidth="1"/>
    <col min="10" max="10" width="24.625" style="2" customWidth="1"/>
    <col min="11" max="16384" width="9" style="2"/>
  </cols>
  <sheetData>
    <row r="1" spans="1:10">
      <c r="A1" s="5" t="s">
        <v>0</v>
      </c>
      <c r="B1" s="5"/>
      <c r="C1" s="6"/>
      <c r="D1" s="6"/>
      <c r="E1" s="5"/>
      <c r="F1" s="5"/>
      <c r="G1" s="5"/>
      <c r="H1" s="5"/>
      <c r="I1" s="5"/>
      <c r="J1" s="6"/>
    </row>
    <row r="2" spans="1:10">
      <c r="A2" s="5"/>
      <c r="B2" s="5"/>
      <c r="C2" s="6"/>
      <c r="D2" s="6"/>
      <c r="E2" s="5"/>
      <c r="F2" s="5"/>
      <c r="G2" s="5"/>
      <c r="H2" s="5"/>
      <c r="I2" s="5"/>
      <c r="J2" s="6"/>
    </row>
    <row r="3" ht="25" customHeight="1" spans="1:10">
      <c r="A3" s="7" t="s">
        <v>1</v>
      </c>
      <c r="B3" s="7"/>
      <c r="C3" s="7"/>
      <c r="D3" s="7"/>
      <c r="E3" s="8"/>
      <c r="F3" s="7"/>
      <c r="G3" s="7"/>
      <c r="H3" s="7"/>
      <c r="I3" s="7"/>
      <c r="J3" s="7"/>
    </row>
    <row r="4" s="1" customFormat="1" ht="16" customHeight="1" spans="1:10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0" t="s">
        <v>7</v>
      </c>
      <c r="G4" s="10"/>
      <c r="H4" s="10"/>
      <c r="I4" s="9" t="s">
        <v>8</v>
      </c>
      <c r="J4" s="9" t="s">
        <v>9</v>
      </c>
    </row>
    <row r="5" s="1" customFormat="1" ht="29" customHeight="1" spans="1:10">
      <c r="A5" s="9"/>
      <c r="B5" s="9"/>
      <c r="C5" s="9"/>
      <c r="D5" s="9"/>
      <c r="E5" s="9"/>
      <c r="F5" s="11" t="s">
        <v>10</v>
      </c>
      <c r="G5" s="9" t="s">
        <v>11</v>
      </c>
      <c r="H5" s="9" t="s">
        <v>12</v>
      </c>
      <c r="I5" s="9"/>
      <c r="J5" s="9"/>
    </row>
    <row r="6" s="1" customFormat="1" ht="27" customHeight="1" spans="1:10">
      <c r="A6" s="12" t="s">
        <v>13</v>
      </c>
      <c r="B6" s="12"/>
      <c r="C6" s="12"/>
      <c r="D6" s="12"/>
      <c r="E6" s="12"/>
      <c r="F6" s="12"/>
      <c r="G6" s="12"/>
      <c r="H6" s="12"/>
      <c r="I6" s="12"/>
      <c r="J6" s="12"/>
    </row>
    <row r="7" s="1" customFormat="1" ht="47" customHeight="1" spans="1:10">
      <c r="A7" s="13">
        <v>1</v>
      </c>
      <c r="B7" s="14" t="s">
        <v>14</v>
      </c>
      <c r="C7" s="14" t="s">
        <v>15</v>
      </c>
      <c r="D7" s="13" t="s">
        <v>16</v>
      </c>
      <c r="E7" s="13">
        <v>643.08</v>
      </c>
      <c r="F7" s="15"/>
      <c r="G7" s="16"/>
      <c r="H7" s="16"/>
      <c r="I7" s="9"/>
      <c r="J7" s="9"/>
    </row>
    <row r="8" s="1" customFormat="1" ht="75" customHeight="1" spans="1:10">
      <c r="A8" s="13">
        <v>2</v>
      </c>
      <c r="B8" s="14" t="s">
        <v>17</v>
      </c>
      <c r="C8" s="14" t="s">
        <v>18</v>
      </c>
      <c r="D8" s="13" t="s">
        <v>16</v>
      </c>
      <c r="E8" s="13">
        <f>+(22.6+130+143)*1.8</f>
        <v>532.08</v>
      </c>
      <c r="F8" s="15"/>
      <c r="G8" s="16"/>
      <c r="H8" s="16"/>
      <c r="I8" s="9"/>
      <c r="J8" s="31"/>
    </row>
    <row r="9" s="1" customFormat="1" ht="60" customHeight="1" spans="1:10">
      <c r="A9" s="13">
        <v>3</v>
      </c>
      <c r="B9" s="14" t="s">
        <v>19</v>
      </c>
      <c r="C9" s="14" t="s">
        <v>20</v>
      </c>
      <c r="D9" s="13" t="s">
        <v>21</v>
      </c>
      <c r="E9" s="13">
        <v>1</v>
      </c>
      <c r="F9" s="15"/>
      <c r="G9" s="16"/>
      <c r="H9" s="16"/>
      <c r="I9" s="9"/>
      <c r="J9" s="16"/>
    </row>
    <row r="10" s="1" customFormat="1" ht="60" customHeight="1" spans="1:10">
      <c r="A10" s="13">
        <v>4</v>
      </c>
      <c r="B10" s="14" t="s">
        <v>22</v>
      </c>
      <c r="C10" s="14" t="s">
        <v>20</v>
      </c>
      <c r="D10" s="13" t="s">
        <v>21</v>
      </c>
      <c r="E10" s="13">
        <v>1</v>
      </c>
      <c r="F10" s="15"/>
      <c r="G10" s="16"/>
      <c r="H10" s="16"/>
      <c r="I10" s="9"/>
      <c r="J10" s="16"/>
    </row>
    <row r="11" s="1" customFormat="1" ht="60" customHeight="1" spans="1:10">
      <c r="A11" s="13">
        <v>5</v>
      </c>
      <c r="B11" s="14" t="s">
        <v>23</v>
      </c>
      <c r="C11" s="14" t="s">
        <v>24</v>
      </c>
      <c r="D11" s="13" t="s">
        <v>21</v>
      </c>
      <c r="E11" s="13">
        <v>1</v>
      </c>
      <c r="F11" s="15"/>
      <c r="G11" s="16"/>
      <c r="H11" s="16"/>
      <c r="I11" s="9"/>
      <c r="J11" s="16"/>
    </row>
    <row r="12" s="1" customFormat="1" ht="45" customHeight="1" spans="1:10">
      <c r="A12" s="13">
        <v>6</v>
      </c>
      <c r="B12" s="14" t="s">
        <v>25</v>
      </c>
      <c r="C12" s="14" t="s">
        <v>26</v>
      </c>
      <c r="D12" s="13" t="s">
        <v>21</v>
      </c>
      <c r="E12" s="13">
        <v>1</v>
      </c>
      <c r="F12" s="15"/>
      <c r="G12" s="16"/>
      <c r="H12" s="16"/>
      <c r="I12" s="9"/>
      <c r="J12" s="16"/>
    </row>
    <row r="13" s="1" customFormat="1" ht="37" customHeight="1" spans="1:10">
      <c r="A13" s="13">
        <v>7</v>
      </c>
      <c r="B13" s="14" t="s">
        <v>27</v>
      </c>
      <c r="C13" s="14" t="s">
        <v>28</v>
      </c>
      <c r="D13" s="13" t="s">
        <v>29</v>
      </c>
      <c r="E13" s="13">
        <v>1</v>
      </c>
      <c r="F13" s="15"/>
      <c r="G13" s="16"/>
      <c r="H13" s="16"/>
      <c r="I13" s="9"/>
      <c r="J13" s="16"/>
    </row>
    <row r="14" s="1" customFormat="1" ht="58" customHeight="1" spans="1:10">
      <c r="A14" s="13">
        <v>8</v>
      </c>
      <c r="B14" s="14" t="s">
        <v>30</v>
      </c>
      <c r="C14" s="14" t="s">
        <v>31</v>
      </c>
      <c r="D14" s="13" t="s">
        <v>29</v>
      </c>
      <c r="E14" s="13">
        <v>2</v>
      </c>
      <c r="F14" s="15"/>
      <c r="G14" s="16"/>
      <c r="H14" s="16"/>
      <c r="I14" s="9"/>
      <c r="J14" s="16"/>
    </row>
    <row r="15" s="1" customFormat="1" ht="52" customHeight="1" spans="1:10">
      <c r="A15" s="13">
        <v>9</v>
      </c>
      <c r="B15" s="14" t="s">
        <v>32</v>
      </c>
      <c r="C15" s="14" t="s">
        <v>33</v>
      </c>
      <c r="D15" s="13" t="s">
        <v>29</v>
      </c>
      <c r="E15" s="13">
        <v>1</v>
      </c>
      <c r="F15" s="15"/>
      <c r="G15" s="16"/>
      <c r="H15" s="16"/>
      <c r="I15" s="9"/>
      <c r="J15" s="16"/>
    </row>
    <row r="16" s="1" customFormat="1" ht="60" customHeight="1" spans="1:10">
      <c r="A16" s="13">
        <v>10</v>
      </c>
      <c r="B16" s="14" t="s">
        <v>34</v>
      </c>
      <c r="C16" s="14" t="s">
        <v>35</v>
      </c>
      <c r="D16" s="13" t="s">
        <v>16</v>
      </c>
      <c r="E16" s="13">
        <v>46.22</v>
      </c>
      <c r="F16" s="15"/>
      <c r="G16" s="16"/>
      <c r="H16" s="16"/>
      <c r="I16" s="9"/>
      <c r="J16" s="16"/>
    </row>
    <row r="17" s="1" customFormat="1" ht="60" customHeight="1" spans="1:10">
      <c r="A17" s="13">
        <v>11</v>
      </c>
      <c r="B17" s="14" t="s">
        <v>36</v>
      </c>
      <c r="C17" s="14" t="s">
        <v>37</v>
      </c>
      <c r="D17" s="13" t="s">
        <v>38</v>
      </c>
      <c r="E17" s="13">
        <v>1</v>
      </c>
      <c r="F17" s="15"/>
      <c r="G17" s="16"/>
      <c r="H17" s="16"/>
      <c r="I17" s="9"/>
      <c r="J17" s="16"/>
    </row>
    <row r="18" s="1" customFormat="1" ht="82" customHeight="1" spans="1:10">
      <c r="A18" s="13">
        <v>12</v>
      </c>
      <c r="B18" s="14" t="s">
        <v>39</v>
      </c>
      <c r="C18" s="14" t="s">
        <v>40</v>
      </c>
      <c r="D18" s="13" t="s">
        <v>29</v>
      </c>
      <c r="E18" s="13">
        <v>1</v>
      </c>
      <c r="F18" s="15"/>
      <c r="G18" s="16"/>
      <c r="H18" s="16"/>
      <c r="I18" s="9"/>
      <c r="J18" s="16"/>
    </row>
    <row r="19" s="1" customFormat="1" ht="99" customHeight="1" spans="1:10">
      <c r="A19" s="13">
        <v>13</v>
      </c>
      <c r="B19" s="14" t="s">
        <v>41</v>
      </c>
      <c r="C19" s="14" t="s">
        <v>42</v>
      </c>
      <c r="D19" s="13" t="s">
        <v>16</v>
      </c>
      <c r="E19" s="13">
        <f>7*1.8</f>
        <v>12.6</v>
      </c>
      <c r="F19" s="15"/>
      <c r="G19" s="16"/>
      <c r="H19" s="16"/>
      <c r="I19" s="9"/>
      <c r="J19" s="16"/>
    </row>
    <row r="20" s="1" customFormat="1" ht="53" customHeight="1" spans="1:10">
      <c r="A20" s="13">
        <v>14</v>
      </c>
      <c r="B20" s="14" t="s">
        <v>43</v>
      </c>
      <c r="C20" s="14" t="s">
        <v>44</v>
      </c>
      <c r="D20" s="13" t="s">
        <v>29</v>
      </c>
      <c r="E20" s="13">
        <v>1</v>
      </c>
      <c r="F20" s="15"/>
      <c r="G20" s="16"/>
      <c r="H20" s="16"/>
      <c r="I20" s="9"/>
      <c r="J20" s="16"/>
    </row>
    <row r="21" s="1" customFormat="1" ht="75" customHeight="1" spans="1:10">
      <c r="A21" s="13">
        <v>15</v>
      </c>
      <c r="B21" s="14" t="s">
        <v>45</v>
      </c>
      <c r="C21" s="14" t="s">
        <v>46</v>
      </c>
      <c r="D21" s="13" t="s">
        <v>29</v>
      </c>
      <c r="E21" s="13">
        <v>1</v>
      </c>
      <c r="F21" s="15"/>
      <c r="G21" s="16"/>
      <c r="H21" s="16"/>
      <c r="I21" s="9"/>
      <c r="J21" s="16"/>
    </row>
    <row r="22" s="1" customFormat="1" ht="45" customHeight="1" spans="1:10">
      <c r="A22" s="13">
        <v>16</v>
      </c>
      <c r="B22" s="14" t="s">
        <v>47</v>
      </c>
      <c r="C22" s="14" t="s">
        <v>48</v>
      </c>
      <c r="D22" s="13" t="s">
        <v>29</v>
      </c>
      <c r="E22" s="13">
        <v>1</v>
      </c>
      <c r="F22" s="15"/>
      <c r="G22" s="16"/>
      <c r="H22" s="16"/>
      <c r="I22" s="9"/>
      <c r="J22" s="16"/>
    </row>
    <row r="23" s="1" customFormat="1" ht="45" customHeight="1" spans="1:10">
      <c r="A23" s="13">
        <v>17</v>
      </c>
      <c r="B23" s="14" t="s">
        <v>49</v>
      </c>
      <c r="C23" s="14" t="s">
        <v>50</v>
      </c>
      <c r="D23" s="13" t="s">
        <v>16</v>
      </c>
      <c r="E23" s="13">
        <v>18</v>
      </c>
      <c r="F23" s="15"/>
      <c r="G23" s="16"/>
      <c r="H23" s="16"/>
      <c r="I23" s="9"/>
      <c r="J23" s="16" t="s">
        <v>51</v>
      </c>
    </row>
    <row r="24" s="1" customFormat="1" ht="45" customHeight="1" spans="1:10">
      <c r="A24" s="13">
        <v>18</v>
      </c>
      <c r="B24" s="14" t="s">
        <v>52</v>
      </c>
      <c r="C24" s="14" t="s">
        <v>53</v>
      </c>
      <c r="D24" s="13" t="s">
        <v>29</v>
      </c>
      <c r="E24" s="13">
        <v>1</v>
      </c>
      <c r="F24" s="15"/>
      <c r="G24" s="16"/>
      <c r="H24" s="16"/>
      <c r="I24" s="9"/>
      <c r="J24" s="16"/>
    </row>
    <row r="25" s="1" customFormat="1" ht="60" customHeight="1" spans="1:10">
      <c r="A25" s="13">
        <v>19</v>
      </c>
      <c r="B25" s="14" t="s">
        <v>54</v>
      </c>
      <c r="C25" s="14" t="s">
        <v>55</v>
      </c>
      <c r="D25" s="13" t="s">
        <v>29</v>
      </c>
      <c r="E25" s="13">
        <v>1</v>
      </c>
      <c r="F25" s="15"/>
      <c r="G25" s="16"/>
      <c r="H25" s="16"/>
      <c r="I25" s="9"/>
      <c r="J25" s="16"/>
    </row>
    <row r="26" s="1" customFormat="1" ht="59" customHeight="1" spans="1:10">
      <c r="A26" s="13">
        <v>20</v>
      </c>
      <c r="B26" s="14" t="s">
        <v>56</v>
      </c>
      <c r="C26" s="14" t="s">
        <v>55</v>
      </c>
      <c r="D26" s="13" t="s">
        <v>29</v>
      </c>
      <c r="E26" s="13">
        <v>5</v>
      </c>
      <c r="F26" s="15"/>
      <c r="G26" s="16"/>
      <c r="H26" s="16"/>
      <c r="I26" s="9"/>
      <c r="J26" s="16"/>
    </row>
    <row r="27" s="1" customFormat="1" ht="60" customHeight="1" spans="1:10">
      <c r="A27" s="13">
        <v>21</v>
      </c>
      <c r="B27" s="14" t="s">
        <v>57</v>
      </c>
      <c r="C27" s="14" t="s">
        <v>55</v>
      </c>
      <c r="D27" s="13" t="s">
        <v>29</v>
      </c>
      <c r="E27" s="13">
        <v>7</v>
      </c>
      <c r="F27" s="15"/>
      <c r="G27" s="16"/>
      <c r="H27" s="16"/>
      <c r="I27" s="9"/>
      <c r="J27" s="16"/>
    </row>
    <row r="28" s="1" customFormat="1" ht="60" customHeight="1" spans="1:10">
      <c r="A28" s="13">
        <v>22</v>
      </c>
      <c r="B28" s="14" t="s">
        <v>58</v>
      </c>
      <c r="C28" s="14" t="s">
        <v>59</v>
      </c>
      <c r="D28" s="13" t="s">
        <v>60</v>
      </c>
      <c r="E28" s="17">
        <f>((136.81)+((1.5+0.5)*8)+(1.5*8))*1.025</f>
        <v>168.93025</v>
      </c>
      <c r="F28" s="15"/>
      <c r="G28" s="16"/>
      <c r="H28" s="16"/>
      <c r="I28" s="9"/>
      <c r="J28" s="16"/>
    </row>
    <row r="29" s="1" customFormat="1" ht="60" customHeight="1" spans="1:10">
      <c r="A29" s="13">
        <v>23</v>
      </c>
      <c r="B29" s="14" t="s">
        <v>61</v>
      </c>
      <c r="C29" s="14" t="s">
        <v>59</v>
      </c>
      <c r="D29" s="13" t="s">
        <v>60</v>
      </c>
      <c r="E29" s="17">
        <f>((107.07)+((1.5+0.5)*6)+(1.5*6))*1.025</f>
        <v>131.27175</v>
      </c>
      <c r="F29" s="15"/>
      <c r="G29" s="16"/>
      <c r="H29" s="16"/>
      <c r="I29" s="9"/>
      <c r="J29" s="16"/>
    </row>
    <row r="30" s="1" customFormat="1" ht="60" customHeight="1" spans="1:10">
      <c r="A30" s="13">
        <v>24</v>
      </c>
      <c r="B30" s="14" t="s">
        <v>62</v>
      </c>
      <c r="C30" s="14" t="s">
        <v>63</v>
      </c>
      <c r="D30" s="13" t="s">
        <v>29</v>
      </c>
      <c r="E30" s="13">
        <v>8</v>
      </c>
      <c r="F30" s="15"/>
      <c r="G30" s="16"/>
      <c r="H30" s="16"/>
      <c r="I30" s="9"/>
      <c r="J30" s="16"/>
    </row>
    <row r="31" s="1" customFormat="1" ht="60" customHeight="1" spans="1:10">
      <c r="A31" s="13">
        <v>25</v>
      </c>
      <c r="B31" s="14" t="s">
        <v>64</v>
      </c>
      <c r="C31" s="14" t="s">
        <v>63</v>
      </c>
      <c r="D31" s="13" t="s">
        <v>29</v>
      </c>
      <c r="E31" s="13">
        <v>6</v>
      </c>
      <c r="F31" s="15"/>
      <c r="G31" s="16"/>
      <c r="H31" s="16"/>
      <c r="I31" s="9"/>
      <c r="J31" s="16"/>
    </row>
    <row r="32" s="1" customFormat="1" ht="60" customHeight="1" spans="1:10">
      <c r="A32" s="13">
        <v>26</v>
      </c>
      <c r="B32" s="14" t="s">
        <v>65</v>
      </c>
      <c r="C32" s="14" t="s">
        <v>66</v>
      </c>
      <c r="D32" s="13" t="s">
        <v>60</v>
      </c>
      <c r="E32" s="13">
        <f>((136.81)+((1.5+0.5)*8))+((107.07)+((1.5+0.5)*6))</f>
        <v>271.88</v>
      </c>
      <c r="F32" s="15"/>
      <c r="G32" s="16"/>
      <c r="H32" s="16"/>
      <c r="I32" s="9"/>
      <c r="J32" s="16"/>
    </row>
    <row r="33" s="1" customFormat="1" ht="60" customHeight="1" spans="1:10">
      <c r="A33" s="13">
        <v>27</v>
      </c>
      <c r="B33" s="14" t="s">
        <v>67</v>
      </c>
      <c r="C33" s="14" t="s">
        <v>68</v>
      </c>
      <c r="D33" s="13" t="s">
        <v>60</v>
      </c>
      <c r="E33" s="13">
        <f>150+5</f>
        <v>155</v>
      </c>
      <c r="F33" s="15"/>
      <c r="G33" s="16"/>
      <c r="H33" s="16"/>
      <c r="I33" s="9"/>
      <c r="J33" s="16"/>
    </row>
    <row r="34" s="1" customFormat="1" ht="45" customHeight="1" spans="1:10">
      <c r="A34" s="13">
        <v>28</v>
      </c>
      <c r="B34" s="14" t="s">
        <v>69</v>
      </c>
      <c r="C34" s="14" t="s">
        <v>68</v>
      </c>
      <c r="D34" s="13" t="s">
        <v>60</v>
      </c>
      <c r="E34" s="13">
        <v>155</v>
      </c>
      <c r="F34" s="15"/>
      <c r="G34" s="16"/>
      <c r="H34" s="16"/>
      <c r="I34" s="9"/>
      <c r="J34" s="16"/>
    </row>
    <row r="35" s="1" customFormat="1" ht="45" customHeight="1" spans="1:10">
      <c r="A35" s="13">
        <v>29</v>
      </c>
      <c r="B35" s="14" t="s">
        <v>70</v>
      </c>
      <c r="C35" s="14" t="s">
        <v>68</v>
      </c>
      <c r="D35" s="13" t="s">
        <v>60</v>
      </c>
      <c r="E35" s="13">
        <f>185</f>
        <v>185</v>
      </c>
      <c r="F35" s="15"/>
      <c r="G35" s="16"/>
      <c r="H35" s="16"/>
      <c r="I35" s="9"/>
      <c r="J35" s="16"/>
    </row>
    <row r="36" s="1" customFormat="1" ht="45" customHeight="1" spans="1:10">
      <c r="A36" s="13">
        <v>30</v>
      </c>
      <c r="B36" s="14" t="s">
        <v>71</v>
      </c>
      <c r="C36" s="14" t="s">
        <v>68</v>
      </c>
      <c r="D36" s="13" t="s">
        <v>60</v>
      </c>
      <c r="E36" s="13">
        <v>130</v>
      </c>
      <c r="F36" s="15"/>
      <c r="G36" s="16"/>
      <c r="H36" s="16"/>
      <c r="I36" s="9"/>
      <c r="J36" s="16"/>
    </row>
    <row r="37" s="1" customFormat="1" ht="45" customHeight="1" spans="1:10">
      <c r="A37" s="13">
        <v>31</v>
      </c>
      <c r="B37" s="14" t="s">
        <v>72</v>
      </c>
      <c r="C37" s="14" t="s">
        <v>68</v>
      </c>
      <c r="D37" s="13" t="s">
        <v>60</v>
      </c>
      <c r="E37" s="13">
        <v>26</v>
      </c>
      <c r="F37" s="15"/>
      <c r="G37" s="16"/>
      <c r="H37" s="16"/>
      <c r="I37" s="9"/>
      <c r="J37" s="16"/>
    </row>
    <row r="38" s="1" customFormat="1" ht="45" customHeight="1" spans="1:10">
      <c r="A38" s="13">
        <v>32</v>
      </c>
      <c r="B38" s="14" t="s">
        <v>73</v>
      </c>
      <c r="C38" s="14" t="s">
        <v>68</v>
      </c>
      <c r="D38" s="13" t="s">
        <v>60</v>
      </c>
      <c r="E38" s="13">
        <v>5</v>
      </c>
      <c r="F38" s="15"/>
      <c r="G38" s="16"/>
      <c r="H38" s="16"/>
      <c r="I38" s="9"/>
      <c r="J38" s="16"/>
    </row>
    <row r="39" s="1" customFormat="1" ht="45" customHeight="1" spans="1:10">
      <c r="A39" s="13">
        <v>33</v>
      </c>
      <c r="B39" s="14" t="s">
        <v>74</v>
      </c>
      <c r="C39" s="14" t="s">
        <v>75</v>
      </c>
      <c r="D39" s="13" t="s">
        <v>29</v>
      </c>
      <c r="E39" s="13">
        <v>1</v>
      </c>
      <c r="F39" s="15"/>
      <c r="G39" s="16"/>
      <c r="H39" s="16"/>
      <c r="I39" s="9"/>
      <c r="J39" s="16"/>
    </row>
    <row r="40" s="1" customFormat="1" ht="45" customHeight="1" spans="1:10">
      <c r="A40" s="13">
        <v>34</v>
      </c>
      <c r="B40" s="14" t="s">
        <v>76</v>
      </c>
      <c r="C40" s="14" t="s">
        <v>77</v>
      </c>
      <c r="D40" s="13" t="s">
        <v>29</v>
      </c>
      <c r="E40" s="13">
        <v>2</v>
      </c>
      <c r="F40" s="15"/>
      <c r="G40" s="16"/>
      <c r="H40" s="16"/>
      <c r="I40" s="9"/>
      <c r="J40" s="16"/>
    </row>
    <row r="41" s="1" customFormat="1" ht="45" customHeight="1" spans="1:10">
      <c r="A41" s="13">
        <v>35</v>
      </c>
      <c r="B41" s="14" t="s">
        <v>78</v>
      </c>
      <c r="C41" s="14" t="s">
        <v>77</v>
      </c>
      <c r="D41" s="13" t="s">
        <v>29</v>
      </c>
      <c r="E41" s="13">
        <v>3</v>
      </c>
      <c r="F41" s="15"/>
      <c r="G41" s="16"/>
      <c r="H41" s="16"/>
      <c r="I41" s="9"/>
      <c r="J41" s="16"/>
    </row>
    <row r="42" s="1" customFormat="1" ht="45" customHeight="1" spans="1:10">
      <c r="A42" s="13">
        <v>36</v>
      </c>
      <c r="B42" s="14" t="s">
        <v>79</v>
      </c>
      <c r="C42" s="14" t="s">
        <v>77</v>
      </c>
      <c r="D42" s="13" t="s">
        <v>29</v>
      </c>
      <c r="E42" s="13">
        <v>2</v>
      </c>
      <c r="F42" s="15"/>
      <c r="G42" s="16"/>
      <c r="H42" s="16"/>
      <c r="I42" s="9"/>
      <c r="J42" s="16"/>
    </row>
    <row r="43" s="1" customFormat="1" ht="45" customHeight="1" spans="1:10">
      <c r="A43" s="13">
        <v>37</v>
      </c>
      <c r="B43" s="14" t="s">
        <v>80</v>
      </c>
      <c r="C43" s="14" t="s">
        <v>81</v>
      </c>
      <c r="D43" s="13" t="s">
        <v>29</v>
      </c>
      <c r="E43" s="13">
        <v>92</v>
      </c>
      <c r="F43" s="15"/>
      <c r="G43" s="16"/>
      <c r="H43" s="16"/>
      <c r="I43" s="9"/>
      <c r="J43" s="16"/>
    </row>
    <row r="44" s="1" customFormat="1" ht="45" customHeight="1" spans="1:10">
      <c r="A44" s="13">
        <v>38</v>
      </c>
      <c r="B44" s="14" t="s">
        <v>82</v>
      </c>
      <c r="C44" s="14" t="s">
        <v>83</v>
      </c>
      <c r="D44" s="13" t="s">
        <v>29</v>
      </c>
      <c r="E44" s="13">
        <v>3</v>
      </c>
      <c r="F44" s="15"/>
      <c r="G44" s="16"/>
      <c r="H44" s="16"/>
      <c r="I44" s="9"/>
      <c r="J44" s="16"/>
    </row>
    <row r="45" s="1" customFormat="1" ht="43" customHeight="1" spans="1:10">
      <c r="A45" s="13">
        <v>39</v>
      </c>
      <c r="B45" s="14" t="s">
        <v>84</v>
      </c>
      <c r="C45" s="14" t="s">
        <v>85</v>
      </c>
      <c r="D45" s="13" t="s">
        <v>86</v>
      </c>
      <c r="E45" s="13">
        <v>3</v>
      </c>
      <c r="F45" s="15"/>
      <c r="G45" s="16"/>
      <c r="H45" s="16"/>
      <c r="I45" s="9"/>
      <c r="J45" s="16"/>
    </row>
    <row r="46" s="1" customFormat="1" ht="43" customHeight="1" spans="1:10">
      <c r="A46" s="13">
        <v>40</v>
      </c>
      <c r="B46" s="14" t="s">
        <v>87</v>
      </c>
      <c r="C46" s="14" t="s">
        <v>88</v>
      </c>
      <c r="D46" s="13" t="s">
        <v>89</v>
      </c>
      <c r="E46" s="13">
        <v>131</v>
      </c>
      <c r="F46" s="15"/>
      <c r="G46" s="16"/>
      <c r="H46" s="16"/>
      <c r="I46" s="9"/>
      <c r="J46" s="16"/>
    </row>
    <row r="47" s="1" customFormat="1" ht="43" customHeight="1" spans="1:10">
      <c r="A47" s="13">
        <v>41</v>
      </c>
      <c r="B47" s="14" t="s">
        <v>87</v>
      </c>
      <c r="C47" s="14" t="s">
        <v>90</v>
      </c>
      <c r="D47" s="13" t="s">
        <v>89</v>
      </c>
      <c r="E47" s="13">
        <v>181</v>
      </c>
      <c r="F47" s="15"/>
      <c r="G47" s="16"/>
      <c r="H47" s="16"/>
      <c r="I47" s="9"/>
      <c r="J47" s="16"/>
    </row>
    <row r="48" s="1" customFormat="1" ht="43" customHeight="1" spans="1:10">
      <c r="A48" s="13">
        <v>42</v>
      </c>
      <c r="B48" s="14" t="s">
        <v>87</v>
      </c>
      <c r="C48" s="14" t="s">
        <v>91</v>
      </c>
      <c r="D48" s="13" t="s">
        <v>89</v>
      </c>
      <c r="E48" s="13">
        <v>80</v>
      </c>
      <c r="F48" s="15"/>
      <c r="G48" s="16"/>
      <c r="H48" s="16"/>
      <c r="I48" s="9"/>
      <c r="J48" s="16"/>
    </row>
    <row r="49" ht="27" customHeight="1" spans="1:10">
      <c r="A49" s="18" t="s">
        <v>92</v>
      </c>
      <c r="B49" s="18" t="s">
        <v>93</v>
      </c>
      <c r="C49" s="18"/>
      <c r="D49" s="18"/>
      <c r="E49" s="18"/>
      <c r="F49" s="18"/>
      <c r="G49" s="18"/>
      <c r="H49" s="18"/>
      <c r="I49" s="18"/>
      <c r="J49" s="32"/>
    </row>
    <row r="50" ht="27" customHeight="1" spans="1:10">
      <c r="A50" s="12" t="s">
        <v>94</v>
      </c>
      <c r="B50" s="18" t="s">
        <v>95</v>
      </c>
      <c r="C50" s="18"/>
      <c r="D50" s="18"/>
      <c r="E50" s="18"/>
      <c r="F50" s="18"/>
      <c r="G50" s="18" t="s">
        <v>96</v>
      </c>
      <c r="H50" s="18"/>
      <c r="I50" s="18"/>
      <c r="J50" s="32"/>
    </row>
    <row r="51" ht="27" customHeight="1" spans="1:10">
      <c r="A51" s="18" t="s">
        <v>97</v>
      </c>
      <c r="B51" s="18" t="s">
        <v>98</v>
      </c>
      <c r="C51" s="18"/>
      <c r="D51" s="18"/>
      <c r="E51" s="18"/>
      <c r="F51" s="18"/>
      <c r="G51" s="18" t="s">
        <v>99</v>
      </c>
      <c r="H51" s="18"/>
      <c r="I51" s="18"/>
      <c r="J51" s="32"/>
    </row>
    <row r="52" ht="16.5" spans="1:10">
      <c r="A52" s="19" t="s">
        <v>100</v>
      </c>
      <c r="B52" s="20"/>
      <c r="C52" s="20"/>
      <c r="D52" s="20"/>
      <c r="E52" s="21"/>
      <c r="F52" s="20"/>
      <c r="G52" s="20"/>
      <c r="H52" s="20"/>
      <c r="I52" s="20"/>
      <c r="J52" s="33"/>
    </row>
    <row r="53" s="2" customFormat="1" ht="21" customHeight="1" spans="1:10">
      <c r="A53" s="22" t="s">
        <v>101</v>
      </c>
      <c r="E53" s="4"/>
      <c r="J53" s="34"/>
    </row>
    <row r="54" s="3" customFormat="1" ht="27" customHeight="1" spans="1:10">
      <c r="A54" s="23" t="s">
        <v>102</v>
      </c>
      <c r="B54" s="24"/>
      <c r="C54" s="25"/>
      <c r="D54" s="26"/>
      <c r="E54" s="27"/>
      <c r="F54" s="27"/>
      <c r="G54" s="27"/>
      <c r="H54" s="28"/>
      <c r="J54" s="35"/>
    </row>
    <row r="55" s="3" customFormat="1" ht="39" customHeight="1" spans="1:10">
      <c r="A55" s="29" t="s">
        <v>103</v>
      </c>
      <c r="B55" s="30"/>
      <c r="C55" s="30"/>
      <c r="D55" s="30"/>
      <c r="E55" s="30"/>
      <c r="F55" s="30"/>
      <c r="G55" s="30"/>
      <c r="H55" s="30"/>
      <c r="I55" s="30"/>
      <c r="J55" s="36"/>
    </row>
  </sheetData>
  <mergeCells count="18">
    <mergeCell ref="A3:J3"/>
    <mergeCell ref="F4:H4"/>
    <mergeCell ref="A6:J6"/>
    <mergeCell ref="B49:F49"/>
    <mergeCell ref="G49:I49"/>
    <mergeCell ref="B50:F50"/>
    <mergeCell ref="G50:I50"/>
    <mergeCell ref="B51:F51"/>
    <mergeCell ref="G51:I51"/>
    <mergeCell ref="A55:J55"/>
    <mergeCell ref="A4:A5"/>
    <mergeCell ref="B4:B5"/>
    <mergeCell ref="C4:C5"/>
    <mergeCell ref="D4:D5"/>
    <mergeCell ref="E4:E5"/>
    <mergeCell ref="I4:I5"/>
    <mergeCell ref="J4:J5"/>
    <mergeCell ref="A1:J2"/>
  </mergeCells>
  <printOptions horizontalCentered="1"/>
  <pageMargins left="0.314583333333333" right="0.196527777777778" top="0.393055555555556" bottom="0.393055555555556" header="0.393055555555556" footer="0.275"/>
  <pageSetup paperSize="9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报价清单（临设设施）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苏灶梅</cp:lastModifiedBy>
  <dcterms:created xsi:type="dcterms:W3CDTF">2023-07-15T09:36:00Z</dcterms:created>
  <dcterms:modified xsi:type="dcterms:W3CDTF">2024-03-23T01:34:08Z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08201E3191324623AC8102489BBADE60_13</vt:lpwstr>
  </property>
  <property fmtid="{D5CDD505-2E9C-101B-9397-08002B2CF9AE}" pid="3" name="KSOProductBuildVer">
    <vt:lpwstr>2052-12.1.0.16388</vt:lpwstr>
  </property>
</Properties>
</file>